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WS-Risk-Matrix\"/>
    </mc:Choice>
  </mc:AlternateContent>
  <xr:revisionPtr revIDLastSave="0" documentId="13_ncr:1_{61C157FC-F656-4494-8633-5945AE09597B}" xr6:coauthVersionLast="47" xr6:coauthVersionMax="47" xr10:uidLastSave="{00000000-0000-0000-0000-000000000000}"/>
  <bookViews>
    <workbookView xWindow="-120" yWindow="-120" windowWidth="20730" windowHeight="10605" tabRatio="500" xr2:uid="{00000000-000D-0000-FFFF-FFFF00000000}"/>
  </bookViews>
  <sheets>
    <sheet name="Watercourses &amp; Proj Specs" sheetId="1" r:id="rId1"/>
    <sheet name="Risk Assessment" sheetId="2" r:id="rId2"/>
    <sheet name="Risk Rating Tables" sheetId="4" r:id="rId3"/>
    <sheet name="Summary" sheetId="6" r:id="rId4"/>
  </sheets>
  <definedNames>
    <definedName name="_xlnm.Print_Area" localSheetId="1">'Risk Assessment'!$A$1:$AA$31</definedName>
  </definedNames>
  <calcPr calcId="181029" iterateDelta="1E-4"/>
</workbook>
</file>

<file path=xl/calcChain.xml><?xml version="1.0" encoding="utf-8"?>
<calcChain xmlns="http://schemas.openxmlformats.org/spreadsheetml/2006/main">
  <c r="S40" i="2" l="1"/>
  <c r="S39" i="2"/>
  <c r="S38" i="2"/>
  <c r="S37" i="2"/>
  <c r="S36" i="2"/>
  <c r="S35" i="2"/>
  <c r="S34" i="2"/>
  <c r="S33" i="2"/>
  <c r="S32" i="2"/>
  <c r="S30" i="2"/>
  <c r="S29" i="2"/>
  <c r="S28" i="2"/>
  <c r="S27" i="2"/>
  <c r="S26" i="2"/>
  <c r="S25" i="2"/>
  <c r="S24" i="2"/>
  <c r="S23" i="2"/>
  <c r="S22" i="2"/>
  <c r="S20" i="2"/>
  <c r="S19" i="2"/>
  <c r="S18" i="2"/>
  <c r="S17" i="2"/>
  <c r="S16" i="2"/>
  <c r="S15" i="2"/>
  <c r="S14" i="2"/>
  <c r="S13" i="2"/>
  <c r="S12" i="2"/>
  <c r="C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0" i="2"/>
  <c r="N19" i="2"/>
  <c r="N18" i="2"/>
  <c r="N17" i="2"/>
  <c r="N16" i="2"/>
  <c r="N15" i="2"/>
  <c r="N14" i="2"/>
  <c r="N13" i="2"/>
  <c r="N12" i="2"/>
  <c r="R40" i="2" l="1"/>
  <c r="U40" i="2" s="1"/>
  <c r="Y40" i="2" s="1"/>
  <c r="R39" i="2"/>
  <c r="U39" i="2" s="1"/>
  <c r="Y39" i="2" s="1"/>
  <c r="R38" i="2"/>
  <c r="U38" i="2" s="1"/>
  <c r="Y38" i="2" s="1"/>
  <c r="R37" i="2"/>
  <c r="U37" i="2" s="1"/>
  <c r="Y37" i="2" s="1"/>
  <c r="R36" i="2"/>
  <c r="U36" i="2" s="1"/>
  <c r="Y36" i="2" s="1"/>
  <c r="R35" i="2"/>
  <c r="U35" i="2" s="1"/>
  <c r="Y35" i="2" s="1"/>
  <c r="R34" i="2"/>
  <c r="U34" i="2" s="1"/>
  <c r="Y34" i="2" s="1"/>
  <c r="R33" i="2"/>
  <c r="U33" i="2" s="1"/>
  <c r="Y33" i="2" s="1"/>
  <c r="R32" i="2"/>
  <c r="U32" i="2" s="1"/>
  <c r="Y32" i="2" s="1"/>
  <c r="R30" i="2"/>
  <c r="U30" i="2" s="1"/>
  <c r="Y30" i="2" s="1"/>
  <c r="R29" i="2"/>
  <c r="U29" i="2" s="1"/>
  <c r="Y29" i="2" s="1"/>
  <c r="R28" i="2"/>
  <c r="U28" i="2" s="1"/>
  <c r="Y28" i="2" s="1"/>
  <c r="R27" i="2"/>
  <c r="U27" i="2" s="1"/>
  <c r="Y27" i="2" s="1"/>
  <c r="R26" i="2"/>
  <c r="U26" i="2" s="1"/>
  <c r="Y26" i="2" s="1"/>
  <c r="R25" i="2"/>
  <c r="U25" i="2" s="1"/>
  <c r="Y25" i="2" s="1"/>
  <c r="R24" i="2"/>
  <c r="U24" i="2" s="1"/>
  <c r="Y24" i="2" s="1"/>
  <c r="R23" i="2"/>
  <c r="U23" i="2" s="1"/>
  <c r="Y23" i="2" s="1"/>
  <c r="R22" i="2"/>
  <c r="U22" i="2" s="1"/>
  <c r="Y22" i="2" s="1"/>
  <c r="R20" i="2"/>
  <c r="U20" i="2" s="1"/>
  <c r="Y20" i="2" s="1"/>
  <c r="R19" i="2"/>
  <c r="U19" i="2" s="1"/>
  <c r="Y19" i="2" s="1"/>
  <c r="R18" i="2"/>
  <c r="U18" i="2" s="1"/>
  <c r="Y18" i="2" s="1"/>
  <c r="R17" i="2"/>
  <c r="U17" i="2" s="1"/>
  <c r="Y17" i="2" s="1"/>
  <c r="R16" i="2"/>
  <c r="U16" i="2" s="1"/>
  <c r="Y16" i="2" s="1"/>
  <c r="R15" i="2"/>
  <c r="U15" i="2" s="1"/>
  <c r="Y15" i="2" s="1"/>
  <c r="R14" i="2"/>
  <c r="U14" i="2" s="1"/>
  <c r="Y14" i="2" s="1"/>
  <c r="R13" i="2"/>
  <c r="U13" i="2" s="1"/>
  <c r="Y13" i="2" s="1"/>
  <c r="R12" i="2"/>
  <c r="U12" i="2" s="1"/>
  <c r="Y12" i="2" s="1"/>
  <c r="Z12" i="2" l="1"/>
  <c r="Z13" i="2"/>
  <c r="Z14" i="2"/>
  <c r="Z15" i="2"/>
  <c r="Z16" i="2"/>
  <c r="Z17" i="2"/>
  <c r="Z18" i="2"/>
  <c r="Z19" i="2"/>
  <c r="Z20" i="2"/>
  <c r="Z22" i="2"/>
  <c r="Z23" i="2"/>
  <c r="Z24" i="2"/>
  <c r="Z25" i="2"/>
  <c r="Z26" i="2"/>
  <c r="Z27" i="2"/>
  <c r="Z28" i="2"/>
  <c r="Z29" i="2"/>
  <c r="Z30" i="2"/>
  <c r="Z32" i="2"/>
  <c r="Z33" i="2"/>
  <c r="Z34" i="2"/>
  <c r="Z35" i="2"/>
  <c r="Z36" i="2"/>
  <c r="Z37" i="2"/>
  <c r="Z38" i="2"/>
  <c r="Z39" i="2"/>
  <c r="Z4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DeanO</author>
  </authors>
  <commentList>
    <comment ref="A4" authorId="0" shapeId="0" xr:uid="{00000000-0006-0000-0000-000001000000}">
      <text>
        <r>
          <rPr>
            <sz val="10"/>
            <color rgb="FF000000"/>
            <rFont val="Calibri"/>
            <family val="2"/>
          </rPr>
          <t>List of delineated watercourses that could be affected by the proposed activites, and indication of the type of watercourse in each case</t>
        </r>
      </text>
    </comment>
    <comment ref="D4" authorId="1" shapeId="0" xr:uid="{0D5C1D69-8D13-43EB-B3E5-1A2DC594CE2E}">
      <text>
        <r>
          <rPr>
            <sz val="10"/>
            <color indexed="81"/>
            <rFont val="Calibri"/>
            <family val="2"/>
          </rPr>
          <t>Results of field-verified assessments of PES and EI/ES/EIS for delineated watercourses</t>
        </r>
      </text>
    </comment>
    <comment ref="D5" authorId="1" shapeId="0" xr:uid="{7497714C-E00C-4EF9-B5F5-10E4EC80CCA3}">
      <text>
        <r>
          <rPr>
            <sz val="10"/>
            <color indexed="81"/>
            <rFont val="Calibri"/>
            <family val="2"/>
          </rPr>
          <t>Present Ecological State</t>
        </r>
      </text>
    </comment>
    <comment ref="E5" authorId="1" shapeId="0" xr:uid="{B08EF98A-215A-4C8C-B948-C3F78DAC013C}">
      <text>
        <r>
          <rPr>
            <sz val="10"/>
            <color indexed="81"/>
            <rFont val="Calibri"/>
            <family val="2"/>
            <scheme val="minor"/>
          </rPr>
          <t>Ecological Importance</t>
        </r>
      </text>
    </comment>
    <comment ref="F5" authorId="1" shapeId="0" xr:uid="{A1E7A3E1-1FF0-41F5-BEE4-A6125789F00B}">
      <text>
        <r>
          <rPr>
            <sz val="10"/>
            <color indexed="81"/>
            <rFont val="Calibri"/>
            <family val="2"/>
            <scheme val="minor"/>
          </rPr>
          <t>Ecological Sensitivity</t>
        </r>
      </text>
    </comment>
    <comment ref="G5" authorId="1" shapeId="0" xr:uid="{78483C17-56BF-4145-A9C0-3E654175BC03}">
      <text>
        <r>
          <rPr>
            <sz val="10"/>
            <color indexed="81"/>
            <rFont val="Calibri"/>
            <family val="2"/>
            <scheme val="minor"/>
          </rPr>
          <t>Ecological Importance &amp; Sensitivity</t>
        </r>
      </text>
    </comment>
    <comment ref="H5" authorId="1" shapeId="0" xr:uid="{4B9D7197-B200-4E9D-9F8C-9FCCE8B48C0A}">
      <text>
        <r>
          <rPr>
            <sz val="10"/>
            <color indexed="81"/>
            <rFont val="Calibri"/>
            <family val="2"/>
            <scheme val="minor"/>
          </rPr>
          <t>WET-EcoServices v.2 assessment (Overall Importance category)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DeanO</author>
    <author/>
  </authors>
  <commentList>
    <comment ref="D8" authorId="0" shapeId="0" xr:uid="{416C7BD5-2A39-4C0A-AA10-A9B9D8B9FF72}">
      <text>
        <r>
          <rPr>
            <sz val="10"/>
            <color indexed="81"/>
            <rFont val="Calibri"/>
            <family val="2"/>
            <scheme val="minor"/>
          </rPr>
          <t xml:space="preserve">Cross-reference to list in Watercourses &amp; Project Specs worksheet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1" shapeId="0" xr:uid="{00000000-0006-0000-0100-000001000000}">
      <text>
        <r>
          <rPr>
            <sz val="10"/>
            <color rgb="FF000000"/>
            <rFont val="Calibri"/>
            <family val="2"/>
          </rPr>
          <t>Score negative impacts with positive values and positive impacts with negative values, based on the Risk Rating Table for Impact Intensity (</t>
        </r>
        <r>
          <rPr>
            <b/>
            <sz val="10"/>
            <color rgb="FF000000"/>
            <rFont val="Calibri"/>
            <family val="2"/>
          </rPr>
          <t>Table 2</t>
        </r>
        <r>
          <rPr>
            <sz val="10"/>
            <color rgb="FF000000"/>
            <rFont val="Calibri"/>
            <family val="2"/>
          </rPr>
          <t>). Rating scale of zero (no  impact) to 5 (high intensity)</t>
        </r>
      </text>
    </comment>
    <comment ref="N8" authorId="1" shapeId="0" xr:uid="{00000000-0006-0000-0100-000002000000}">
      <text>
        <r>
          <rPr>
            <sz val="10"/>
            <color rgb="FF000000"/>
            <rFont val="Calibri"/>
            <family val="2"/>
          </rPr>
          <t>Derived result (automatically calculated): Maximum Intensity Score (out of 5) X 2</t>
        </r>
      </text>
    </comment>
    <comment ref="O8" authorId="1" shapeId="0" xr:uid="{00000000-0006-0000-0100-000003000000}">
      <text>
        <r>
          <rPr>
            <sz val="10"/>
            <color rgb="FF000000"/>
            <rFont val="Calibri"/>
            <family val="2"/>
          </rPr>
          <t>Score Extent of the impact according to the Risk Rating Table for Spatial scale (</t>
        </r>
        <r>
          <rPr>
            <b/>
            <sz val="10"/>
            <color rgb="FF000000"/>
            <rFont val="Calibri"/>
            <family val="2"/>
          </rPr>
          <t>Table 3</t>
        </r>
        <r>
          <rPr>
            <sz val="10"/>
            <color rgb="FF000000"/>
            <rFont val="Calibri"/>
            <family val="2"/>
          </rPr>
          <t>). Rating scale 1-5.</t>
        </r>
        <r>
          <rPr>
            <sz val="11"/>
            <color rgb="FF000000"/>
            <rFont val="Calibri"/>
            <family val="2"/>
            <charset val="1"/>
          </rPr>
          <t xml:space="preserve">
</t>
        </r>
      </text>
    </comment>
    <comment ref="P8" authorId="1" shapeId="0" xr:uid="{00000000-0006-0000-0100-000004000000}">
      <text>
        <r>
          <rPr>
            <sz val="10"/>
            <color rgb="FF000000"/>
            <rFont val="Calibri"/>
            <family val="2"/>
          </rPr>
          <t>Score Duration of impact according to the Risk Rating Table for Duration (</t>
        </r>
        <r>
          <rPr>
            <b/>
            <sz val="10"/>
            <color rgb="FF000000"/>
            <rFont val="Calibri"/>
            <family val="2"/>
          </rPr>
          <t>Table 4</t>
        </r>
        <r>
          <rPr>
            <sz val="10"/>
            <color rgb="FF000000"/>
            <rFont val="Calibri"/>
            <family val="2"/>
          </rPr>
          <t>). Rating scale 1-5.</t>
        </r>
        <r>
          <rPr>
            <sz val="11"/>
            <color rgb="FF000000"/>
            <rFont val="Calibri"/>
            <family val="2"/>
            <charset val="1"/>
          </rPr>
          <t xml:space="preserve">
</t>
        </r>
      </text>
    </comment>
    <comment ref="R8" authorId="1" shapeId="0" xr:uid="{00000000-0006-0000-0100-000005000000}">
      <text>
        <r>
          <rPr>
            <sz val="10"/>
            <color rgb="FF000000"/>
            <rFont val="Calibri"/>
            <family val="2"/>
          </rPr>
          <t>Derived result (automatically calculated): Sum(Intensity + Spatial Scale + Duration)</t>
        </r>
      </text>
    </comment>
    <comment ref="S8" authorId="0" shapeId="0" xr:uid="{0B1CD99E-B835-4DCA-A989-80A524772579}">
      <text>
        <r>
          <rPr>
            <sz val="10"/>
            <color indexed="81"/>
            <rFont val="Calibri"/>
            <family val="2"/>
            <scheme val="minor"/>
          </rPr>
          <t>Automatcally derived from Overall Watercourse Importance category</t>
        </r>
      </text>
    </comment>
    <comment ref="U8" authorId="0" shapeId="0" xr:uid="{28DE0E89-7C05-4BDA-B01D-99ADE33F1E03}">
      <text>
        <r>
          <rPr>
            <sz val="10"/>
            <color indexed="81"/>
            <rFont val="Calibri"/>
            <family val="2"/>
            <scheme val="minor"/>
          </rPr>
          <t>Derived result (automatically calculated): Severity X Importance rating</t>
        </r>
      </text>
    </comment>
    <comment ref="W8" authorId="1" shapeId="0" xr:uid="{00000000-0006-0000-0100-000006000000}">
      <text>
        <r>
          <rPr>
            <sz val="11"/>
            <color rgb="FF000000"/>
            <rFont val="Calibri"/>
            <family val="2"/>
          </rPr>
          <t>Score Likelihood of Impact according to the Risk Rating Table for Probability (</t>
        </r>
        <r>
          <rPr>
            <b/>
            <sz val="11"/>
            <color rgb="FF000000"/>
            <rFont val="Calibri"/>
            <family val="2"/>
            <charset val="1"/>
          </rPr>
          <t>Table 5</t>
        </r>
        <r>
          <rPr>
            <sz val="11"/>
            <color rgb="FF000000"/>
            <rFont val="Calibri"/>
            <family val="2"/>
            <charset val="1"/>
          </rPr>
          <t>). Rating scale 20% - 100%.</t>
        </r>
      </text>
    </comment>
    <comment ref="Y8" authorId="1" shapeId="0" xr:uid="{00000000-0006-0000-0100-000007000000}">
      <text>
        <r>
          <rPr>
            <sz val="11"/>
            <color rgb="FF000000"/>
            <rFont val="Calibri"/>
            <family val="2"/>
          </rPr>
          <t xml:space="preserve">Derived result (automatically calculated): 
Significance = Consequence X Likelihood </t>
        </r>
      </text>
    </comment>
    <comment ref="Z8" authorId="1" shapeId="0" xr:uid="{00000000-0006-0000-0100-000008000000}">
      <text>
        <r>
          <rPr>
            <sz val="11"/>
            <color rgb="FF000000"/>
            <rFont val="Calibri"/>
            <family val="2"/>
          </rPr>
          <t>Derived result (automatically derived):
Risk Rating Class based on Significance Score, according to relevant Risk Rating Table (</t>
        </r>
        <r>
          <rPr>
            <b/>
            <sz val="11"/>
            <color rgb="FF000000"/>
            <rFont val="Calibri"/>
            <family val="2"/>
            <charset val="1"/>
          </rPr>
          <t>Table 5</t>
        </r>
        <r>
          <rPr>
            <sz val="11"/>
            <color rgb="FF000000"/>
            <rFont val="Calibri"/>
            <family val="2"/>
            <charset val="1"/>
          </rPr>
          <t>)</t>
        </r>
      </text>
    </comment>
    <comment ref="AA8" authorId="1" shapeId="0" xr:uid="{00000000-0006-0000-0100-000009000000}">
      <text>
        <r>
          <rPr>
            <sz val="11"/>
            <color rgb="FF000000"/>
            <rFont val="Calibri"/>
            <family val="2"/>
          </rPr>
          <t xml:space="preserve">Record level of confidence for scores given for each impact by selecting the relevant category 
</t>
        </r>
      </text>
    </comment>
    <comment ref="F9" authorId="0" shapeId="0" xr:uid="{B8EB8C3A-1E10-43CC-9BC1-28927AA40284}">
      <text>
        <r>
          <rPr>
            <sz val="10"/>
            <color indexed="81"/>
            <rFont val="Calibri"/>
            <family val="2"/>
            <scheme val="minor"/>
          </rPr>
          <t>Rate Overall Watercourse Importance based on criteria given in applicable Risk Rating Table (</t>
        </r>
        <r>
          <rPr>
            <b/>
            <sz val="10"/>
            <color indexed="81"/>
            <rFont val="Calibri"/>
            <family val="2"/>
            <scheme val="minor"/>
          </rPr>
          <t>Table 1</t>
        </r>
        <r>
          <rPr>
            <sz val="10"/>
            <color indexed="81"/>
            <rFont val="Calibri"/>
            <family val="2"/>
            <scheme val="minor"/>
          </rPr>
          <t xml:space="preserve">) </t>
        </r>
      </text>
    </comment>
  </commentList>
</comments>
</file>

<file path=xl/sharedStrings.xml><?xml version="1.0" encoding="utf-8"?>
<sst xmlns="http://schemas.openxmlformats.org/spreadsheetml/2006/main" count="208" uniqueCount="175">
  <si>
    <t>POTENTIALLY AFFECTED WATERCOURSE/S</t>
  </si>
  <si>
    <t>Watercourse number</t>
  </si>
  <si>
    <t>Watercourse name</t>
  </si>
  <si>
    <t>Watercourse type</t>
  </si>
  <si>
    <t>PES</t>
  </si>
  <si>
    <t>EIS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</si>
  <si>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</si>
  <si>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</si>
  <si>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</si>
  <si>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</si>
  <si>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</si>
  <si>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</si>
  <si>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</si>
  <si>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</si>
  <si>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</si>
  <si>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</si>
  <si>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Name of Assessor:</t>
  </si>
  <si>
    <t>Signature:</t>
  </si>
  <si>
    <t xml:space="preserve">SACNASP Registration Number: </t>
  </si>
  <si>
    <t>&lt;enter SACNASP reg number here&gt;</t>
  </si>
  <si>
    <t>Phase</t>
  </si>
  <si>
    <t>Activity</t>
  </si>
  <si>
    <t xml:space="preserve">Impact </t>
  </si>
  <si>
    <t>Potentially affected watercourses</t>
  </si>
  <si>
    <t xml:space="preserve">Intensity of Impact on Resource Quality </t>
  </si>
  <si>
    <t>Likelihood 
(Probability) 
of impact</t>
  </si>
  <si>
    <t>Significance 
(max = 100)</t>
  </si>
  <si>
    <t xml:space="preserve">Confidence level </t>
  </si>
  <si>
    <t>Name/s</t>
  </si>
  <si>
    <t>Abiotic Habitat (Drivers)</t>
  </si>
  <si>
    <t>Biota (Responses)</t>
  </si>
  <si>
    <t>Hydrology</t>
  </si>
  <si>
    <t>Water Quality</t>
  </si>
  <si>
    <t>Geomorph</t>
  </si>
  <si>
    <t>Vegetation</t>
  </si>
  <si>
    <t>Fauna</t>
  </si>
  <si>
    <t>&lt;2&gt;</t>
  </si>
  <si>
    <t>&lt;2a&gt;</t>
  </si>
  <si>
    <t>&lt;2b&gt;</t>
  </si>
  <si>
    <t>&lt;2c&gt;</t>
  </si>
  <si>
    <t>&lt;3&gt;</t>
  </si>
  <si>
    <t>&lt;3a&gt;</t>
  </si>
  <si>
    <t>&lt;3b&gt;</t>
  </si>
  <si>
    <t>&lt;3c&gt;</t>
  </si>
  <si>
    <t>CONSTRUCTION</t>
  </si>
  <si>
    <t>&lt;1&gt;</t>
  </si>
  <si>
    <t>&lt;1a&gt;</t>
  </si>
  <si>
    <t>&lt;1b&gt;</t>
  </si>
  <si>
    <t>&lt;1c&gt;</t>
  </si>
  <si>
    <t>OPERATIONAL</t>
  </si>
  <si>
    <t>DECOMMISSIONING</t>
  </si>
  <si>
    <t>What is the intensity of the impact on the resource quality  (hydrology, water quality, geomorphology, biota)?</t>
  </si>
  <si>
    <t>Negative Impacts</t>
  </si>
  <si>
    <t>Negligible / non-harmful; no change in PES</t>
  </si>
  <si>
    <t>Very low / potentially harmful; negligible deterioration in PES (&lt;5% change)</t>
  </si>
  <si>
    <t>+1</t>
  </si>
  <si>
    <t>Low / slightly harmful; minor deterioration in PES (&lt;10% change)</t>
  </si>
  <si>
    <t>+2</t>
  </si>
  <si>
    <t xml:space="preserve">Medium / moderately harmful; moderate deterioration in PES (&gt;10% change) </t>
  </si>
  <si>
    <t>+3</t>
  </si>
  <si>
    <t>High / severely harmful; large detrioration in PES (by one class or more)</t>
  </si>
  <si>
    <t>+4</t>
  </si>
  <si>
    <t>Very high / critically harmful; critrical deterioration in PES (to E/F or F class)</t>
  </si>
  <si>
    <t>+5</t>
  </si>
  <si>
    <t>Positive Impacts</t>
  </si>
  <si>
    <t>Negligible; no change in PES</t>
  </si>
  <si>
    <t>Very low / potentially beneficial; negligible improvement in PES (&lt;5% change)</t>
  </si>
  <si>
    <t>-1</t>
  </si>
  <si>
    <t>Low / slightly beneficial; minor improvement in PES (&lt;10% change)</t>
  </si>
  <si>
    <t>-2</t>
  </si>
  <si>
    <t>Medium / moderately beneficial; moderate improvement in PES (&gt;10% change)</t>
  </si>
  <si>
    <t>-3</t>
  </si>
  <si>
    <t>Highly beneficial; large improvement in PES (by one class or more) and/or increase in protection status</t>
  </si>
  <si>
    <t>-4</t>
  </si>
  <si>
    <t>Very highly beneficial; improvement to near-natural state (A or A/B class) and/or major increase in protection status</t>
  </si>
  <si>
    <t>-5</t>
  </si>
  <si>
    <t>NOTE: Positive Impacts must be given a negative Intensity Score</t>
  </si>
  <si>
    <t>*PES of affected watercourses must be considered when scoring Impact Intensity</t>
  </si>
  <si>
    <r>
      <rPr>
        <sz val="10"/>
        <color rgb="FF000000"/>
        <rFont val="Arial"/>
        <family val="2"/>
        <charset val="1"/>
      </rPr>
      <t xml:space="preserve">How big is the area that the activity is impacting on, </t>
    </r>
    <r>
      <rPr>
        <b/>
        <sz val="10"/>
        <color rgb="FF000000"/>
        <rFont val="Arial"/>
        <family val="2"/>
        <charset val="1"/>
      </rPr>
      <t>relative to the size of the impacted watercourses</t>
    </r>
    <r>
      <rPr>
        <sz val="10"/>
        <color rgb="FF000000"/>
        <rFont val="Arial"/>
        <family val="2"/>
        <charset val="1"/>
      </rPr>
      <t>?</t>
    </r>
  </si>
  <si>
    <t xml:space="preserve">Very small portion of watercourse/s impacted (&lt;10% of extent) </t>
  </si>
  <si>
    <t>Moderate portion of watercourse/s impacted (10-60% of extent)</t>
  </si>
  <si>
    <t>Large portion of watercourse/s impacted (60-80%)</t>
  </si>
  <si>
    <t>Most or all of watercourse/s impacted (&gt;80%)</t>
  </si>
  <si>
    <t>Impacts extend into watercourses located well beyond the footprint of the activities</t>
  </si>
  <si>
    <t>How long does the activity impact on the  resource quality?</t>
  </si>
  <si>
    <t>Transient (One day to one month)</t>
  </si>
  <si>
    <t>Short-term (a few months to 5 years) OR repeated infrequently (e.g. annually) for one day to one month</t>
  </si>
  <si>
    <t>Medium-term (5 – 15 years)</t>
  </si>
  <si>
    <t>Long-term (ceases with operational life)</t>
  </si>
  <si>
    <t>Permanent</t>
  </si>
  <si>
    <t>What is the probability that the activity will impact on the resource quality?</t>
  </si>
  <si>
    <t>Improbable / Unlikely</t>
  </si>
  <si>
    <t>Low probability</t>
  </si>
  <si>
    <t>Medium probability</t>
  </si>
  <si>
    <t>Highly probable</t>
  </si>
  <si>
    <t>Definite / Unknown</t>
  </si>
  <si>
    <t>RATING</t>
  </si>
  <si>
    <t>CLASS</t>
  </si>
  <si>
    <t>MANAGEMENT DESCRIPTION</t>
  </si>
  <si>
    <t>1 – 29</t>
  </si>
  <si>
    <t>(L) Low Risk
OR
(+) Positive
(+ +) Highly positive</t>
  </si>
  <si>
    <t xml:space="preserve">Acceptable as is or or with proposed mitigation measures. Impact to watercourses and resource quality small and easily mitigated, or positive. </t>
  </si>
  <si>
    <t>30 – 60</t>
  </si>
  <si>
    <t>(M) Moderate Risk</t>
  </si>
  <si>
    <t>Risk and impact on watercourses are notable and require mitigation measures on a higher level, which costs more and require specialist input. Licence required.</t>
  </si>
  <si>
    <t>61 – 100</t>
  </si>
  <si>
    <t>(H) High Risk</t>
  </si>
  <si>
    <t>Watercourse(s) impacts by the activity are such that they impose a long-term threat on a large scale and lowering of the Reserve. Licence required.</t>
  </si>
  <si>
    <t>A low risk class must be obtained for all activities to be considered for a GA</t>
  </si>
  <si>
    <r>
      <rPr>
        <sz val="10"/>
        <color rgb="FFFF0000"/>
        <rFont val="Arial"/>
        <family val="2"/>
        <charset val="1"/>
      </rPr>
      <t xml:space="preserve">RISK ASSESSMENT </t>
    </r>
    <r>
      <rPr>
        <u/>
        <sz val="10"/>
        <color rgb="FFFF0000"/>
        <rFont val="Arial"/>
        <family val="2"/>
        <charset val="1"/>
      </rPr>
      <t>MUST BE CONDUCTED BY A SACNASP REGISTERED PROFESSIONAL MEMBER</t>
    </r>
    <r>
      <rPr>
        <sz val="10"/>
        <color rgb="FFFF0000"/>
        <rFont val="Arial"/>
        <family val="2"/>
        <charset val="1"/>
      </rPr>
      <t xml:space="preserve"> AND THE ASSESSOR MUST:</t>
    </r>
  </si>
  <si>
    <t>1) CONSIDER ALL THE RELEVANT PHASES OF PROPOSED ACTIVITIES (CONSTRUCTION AND OPERATIONAL PHASES, AS A MINIMUM);</t>
  </si>
  <si>
    <t>3) CONSIDER THE PRESENT ECOLOGICAL STATUS (PES) AND ECOLOGICAL IMPORTANCE &amp; SENSITIVITY (EIS) OF THE WATERCOURSE AS RECEPTOR OF RISKS POSED;</t>
  </si>
  <si>
    <t>4) RATE POSITIVE IMPACTS/RISKS REDUCTION USING NEGATIVE IMPACT INTENSITY SCORES IN THE RISK ASSESSMENT MATRIX;</t>
  </si>
  <si>
    <t>5) INDICATE CONFIDENCE LEVEL OF SCORES PROVIDED IN THE LAST COLUMN AS A CATEGORY (LOW / MEDIUM / HIGH).</t>
  </si>
  <si>
    <t xml:space="preserve">ON THE EXCEL SPREADSHEETS, ROWS THAT ARE NOT NEEDED CAN BE DELETED AND ADDITIONAL ROWS CAN BE ADDED IF REQUIRED </t>
  </si>
  <si>
    <t>DETAILED PROJECT SPECIFICATIONS:</t>
  </si>
  <si>
    <t>Include detailed project description, including all proposed control measures to prevent/minimise impacts on watercourses</t>
  </si>
  <si>
    <t>TABLE 2- INTENSITY OF IMPACT</t>
  </si>
  <si>
    <t>TABLE 3 – SPATIAL SCALE (EXTENT) OF IMPACT</t>
  </si>
  <si>
    <t>TABLE 4 – DURATION OF IMPACT</t>
  </si>
  <si>
    <t>TABLE 5 – LIKELIHOOD OF THE IMPACT</t>
  </si>
  <si>
    <t>TABLE 6: RISK RATING CLASSES</t>
  </si>
  <si>
    <t>2) CONSIDER RISKS TO RESOURCE QUALITY WITH THE PROPOSED CONTROL MEASURES (AS SPECIFIED) ASSUMED TO BE IN PLACE;</t>
  </si>
  <si>
    <t xml:space="preserve">Severity = Intensity + Spatial Scale + Duration 
(&lt;Intensity - Spatial Scale - Duration&gt; for positive impact) </t>
  </si>
  <si>
    <t>Consequence = Severity X Importance rating</t>
  </si>
  <si>
    <r>
      <rPr>
        <b/>
        <sz val="10"/>
        <color rgb="FF000000"/>
        <rFont val="Arial"/>
        <family val="2"/>
      </rPr>
      <t>Moderate</t>
    </r>
    <r>
      <rPr>
        <sz val="10"/>
        <color rgb="FF000000"/>
        <rFont val="Arial"/>
        <family val="2"/>
        <charset val="1"/>
      </rPr>
      <t xml:space="preserve"> = 3</t>
    </r>
  </si>
  <si>
    <r>
      <rPr>
        <b/>
        <sz val="10"/>
        <color rgb="FF000000"/>
        <rFont val="Arial"/>
        <family val="2"/>
      </rPr>
      <t>High</t>
    </r>
    <r>
      <rPr>
        <sz val="10"/>
        <color rgb="FF000000"/>
        <rFont val="Arial"/>
        <family val="2"/>
        <charset val="1"/>
      </rPr>
      <t xml:space="preserve"> = 4</t>
    </r>
  </si>
  <si>
    <r>
      <rPr>
        <b/>
        <sz val="10"/>
        <color rgb="FF000000"/>
        <rFont val="Arial"/>
        <family val="2"/>
      </rPr>
      <t>Very high</t>
    </r>
    <r>
      <rPr>
        <sz val="10"/>
        <color rgb="FF000000"/>
        <rFont val="Arial"/>
        <family val="2"/>
        <charset val="1"/>
      </rPr>
      <t xml:space="preserve"> = 5</t>
    </r>
  </si>
  <si>
    <t>TABLE 7: CALCULATIONS AND MAXIMUM VALUES</t>
  </si>
  <si>
    <t>MAX = 100</t>
  </si>
  <si>
    <t>Importance rating 
(max = 5)</t>
  </si>
  <si>
    <t>Spatial scale 
(max = 5)</t>
  </si>
  <si>
    <t>Duration 
(max = 5)</t>
  </si>
  <si>
    <t>Overall Intensity 
(max = 10)</t>
  </si>
  <si>
    <t>Severity 
(max = 20)</t>
  </si>
  <si>
    <t>Consequence (max = 100)</t>
  </si>
  <si>
    <r>
      <t>Risk to be scored for all relevant phases of the project (</t>
    </r>
    <r>
      <rPr>
        <b/>
        <sz val="9"/>
        <color rgb="FFFF0000"/>
        <rFont val="Arial"/>
        <family val="2"/>
      </rPr>
      <t>factoring in specified control measures</t>
    </r>
    <r>
      <rPr>
        <sz val="9"/>
        <color rgb="FFFF0000"/>
        <rFont val="Arial"/>
        <family val="2"/>
        <charset val="1"/>
      </rPr>
      <t>). MUST BE COMPLETED BY SACNASP PROFESSIONAL MEMBER REGISTERED IN AN APPROPRIATE FIELD OF EXPERTISE.</t>
    </r>
  </si>
  <si>
    <t>Risk Rating</t>
  </si>
  <si>
    <t xml:space="preserve">PROJECT: </t>
  </si>
  <si>
    <t>PROJECT:</t>
  </si>
  <si>
    <r>
      <t xml:space="preserve">&lt;enter project name here&gt; </t>
    </r>
    <r>
      <rPr>
        <sz val="12"/>
        <color rgb="FF0000FF"/>
        <rFont val="Arial"/>
        <family val="2"/>
      </rPr>
      <t>[on 'Watercourses &amp; Proj Specs' worksheet]</t>
    </r>
  </si>
  <si>
    <t>EI</t>
  </si>
  <si>
    <t>ES</t>
  </si>
  <si>
    <t>Wetland Importance</t>
  </si>
  <si>
    <t>FIELD-VERIFIED ASSESSMENT RESULTS</t>
  </si>
  <si>
    <t>Overall Watercourse Importance</t>
  </si>
  <si>
    <t>&lt;enter name here&gt;</t>
  </si>
  <si>
    <t>&lt;enter date here&gt;</t>
  </si>
  <si>
    <t>Date of assessment:</t>
  </si>
  <si>
    <t xml:space="preserve"> &lt;sign here&gt;</t>
  </si>
  <si>
    <t>To create a summary of the Risk Assessment, complete the following steps:</t>
  </si>
  <si>
    <t>OPTIONAL: SUMMARY OF RISK ASSESSMENT</t>
  </si>
  <si>
    <t>Select "Move or Copy…" option</t>
  </si>
  <si>
    <t xml:space="preserve">In the dialogue box that pops up, tick the "Create a copy" tick-box (at the bottom) and select a location for the summary worksheet [e.g. "(move to end)" of active workbook] </t>
  </si>
  <si>
    <t>OPTIONAL: Rename the worksheet by right-clicking the worksheet tab and selecting "Rename"</t>
  </si>
  <si>
    <t>TABLE 1 – IMPORTANCE OF AFFECTED WATERCOURSE/S</t>
  </si>
  <si>
    <t>What is the overall importance of the watercourse/s, based on the criteria and guidelines provided below?*</t>
  </si>
  <si>
    <r>
      <rPr>
        <b/>
        <sz val="10"/>
        <color rgb="FF000000"/>
        <rFont val="Arial"/>
        <family val="2"/>
      </rPr>
      <t>Low / Very low</t>
    </r>
    <r>
      <rPr>
        <sz val="10"/>
        <color rgb="FF000000"/>
        <rFont val="Arial"/>
        <family val="2"/>
        <charset val="1"/>
      </rPr>
      <t xml:space="preserve"> = 2</t>
    </r>
  </si>
  <si>
    <t>* EI=Ecological Importance; EIS=Ecological Importance &amp; Sensitivity; OESA=Other Ecological Support Areas; IUCN=International Union for Conservation of Nature;  CESA=Critical Ecological Support Area; NBA=National Biodiversity Assessment; VU=Vulnerable; NT=Near Threatened; EN=Endangered; CR=Critically Endangered; CBA=Critical Biodiversity Area; FEPA=Freshwater Ecosystem Priority Area; KBA=Key Biodiversity Area; IBA=Important Bird Area.</t>
  </si>
  <si>
    <r>
      <rPr>
        <b/>
        <sz val="10"/>
        <color rgb="FF000000"/>
        <rFont val="Arial"/>
        <family val="2"/>
      </rPr>
      <t>Low or Very Low EI / EIS / Wetland Importance rating</t>
    </r>
    <r>
      <rPr>
        <sz val="10"/>
        <color rgb="FF000000"/>
        <rFont val="Arial"/>
        <family val="2"/>
        <charset val="1"/>
      </rPr>
      <t xml:space="preserve">; </t>
    </r>
    <r>
      <rPr>
        <u/>
        <sz val="10"/>
        <color rgb="FF000000"/>
        <rFont val="Arial"/>
        <family val="2"/>
      </rPr>
      <t>OR</t>
    </r>
    <r>
      <rPr>
        <sz val="10"/>
        <color rgb="FF000000"/>
        <rFont val="Arial"/>
        <family val="2"/>
        <charset val="1"/>
      </rPr>
      <t>, 
If EI/EIS has not been determined, Low rating based on presence of: 
- no areas identified to be of conservation importance (i.e. OESA at most); and/or 
- only species/habitats of Least Concern on the IUCN Red List or on a regional/national Red List (including freshwater ecosystem types of Least Concern in terms of the NBA); and/or 
- only species which are common and widespread and/or habitats of low conservation interest; and/or
- highly degraded habitat of extremely small size</t>
    </r>
  </si>
  <si>
    <r>
      <rPr>
        <b/>
        <sz val="10"/>
        <color rgb="FF000000"/>
        <rFont val="Arial"/>
        <family val="2"/>
      </rPr>
      <t>Medium EI / EIS / Wetland Importance rating</t>
    </r>
    <r>
      <rPr>
        <sz val="10"/>
        <color rgb="FF000000"/>
        <rFont val="Arial"/>
        <family val="2"/>
        <charset val="1"/>
      </rPr>
      <t xml:space="preserve">; </t>
    </r>
    <r>
      <rPr>
        <u/>
        <sz val="10"/>
        <color rgb="FF000000"/>
        <rFont val="Arial"/>
        <family val="2"/>
      </rPr>
      <t>OR</t>
    </r>
    <r>
      <rPr>
        <sz val="10"/>
        <color rgb="FF000000"/>
        <rFont val="Arial"/>
        <family val="2"/>
        <charset val="1"/>
      </rPr>
      <t xml:space="preserve">, 
If EI/EIS has not been determined, Moderate rating based on presence of: 
- CESAs; and/or
- species/habitats listed as VU or NT on the IUCN Red List or on a regional/national Red List (including VU/NT freshwater ecosystem types in terms of the NBA); and/or
- functionality as an important ecological corridor or buffer area </t>
    </r>
  </si>
  <si>
    <t>(If no formal assessment of EI / EIS / Wetland Importance has been completed, assign rating according to criterion below that results in the highest score)</t>
  </si>
  <si>
    <r>
      <rPr>
        <b/>
        <sz val="10"/>
        <color rgb="FF000000"/>
        <rFont val="Arial"/>
        <family val="2"/>
      </rPr>
      <t>High EI / EIS / Wetland Importance rating</t>
    </r>
    <r>
      <rPr>
        <sz val="10"/>
        <color rgb="FF000000"/>
        <rFont val="Arial"/>
        <family val="2"/>
        <charset val="1"/>
      </rPr>
      <t xml:space="preserve">; </t>
    </r>
    <r>
      <rPr>
        <u/>
        <sz val="10"/>
        <color rgb="FF000000"/>
        <rFont val="Arial"/>
        <family val="2"/>
      </rPr>
      <t>OR</t>
    </r>
    <r>
      <rPr>
        <sz val="10"/>
        <color rgb="FF000000"/>
        <rFont val="Arial"/>
        <family val="2"/>
        <charset val="1"/>
      </rPr>
      <t>, 
If EI/EIS has not been determined, High rating based on presence of: 
- CBA2; and/or
- species or degraded habitats (in poor condition) listed as EN or CR on the IUCN Red List or on a regional/national Red List (including EN/CR freshwater ecosystem types in terms of the NBA)</t>
    </r>
  </si>
  <si>
    <r>
      <rPr>
        <b/>
        <sz val="10"/>
        <color rgb="FF000000"/>
        <rFont val="Arial"/>
        <family val="2"/>
      </rPr>
      <t>Very high EI / EIS / Wetland Importance rating</t>
    </r>
    <r>
      <rPr>
        <sz val="10"/>
        <color rgb="FF000000"/>
        <rFont val="Arial"/>
        <family val="2"/>
        <charset val="1"/>
      </rPr>
      <t xml:space="preserve">; </t>
    </r>
    <r>
      <rPr>
        <u/>
        <sz val="10"/>
        <color rgb="FF000000"/>
        <rFont val="Arial"/>
        <family val="2"/>
      </rPr>
      <t>OR</t>
    </r>
    <r>
      <rPr>
        <sz val="10"/>
        <color rgb="FF000000"/>
        <rFont val="Arial"/>
        <family val="2"/>
        <charset val="1"/>
      </rPr>
      <t>, 
If EI/EIS has not been determined, Very high rating based on presence of:
-CBA1; and/or 
- FEPA; and/or 
- species or intact habitats (in fair or good condition) listed as EN or CR on the IUCN Red List or on a regional/national Red List (including EN/CR freshwater ecosystem types in terms of the NBA); and/or 
- KBA or IBA or Ramsar site</t>
    </r>
  </si>
  <si>
    <t>Intensity = Maximum Intensity Score (negative value for positive impact) X 2</t>
  </si>
  <si>
    <t>MAX = 10</t>
  </si>
  <si>
    <t>MAX = 20
(MIN = -20 for +ve impacts)</t>
  </si>
  <si>
    <t>Significance\Risk =  Consequence X (Likelihood / 100)</t>
  </si>
  <si>
    <t>Right-click "Risk Assessment" worksheet tab</t>
  </si>
  <si>
    <t>In the duplicated worksheet, select columns D through to X, then right-click the selected area and left-click "Hide" in the pop-up box that appears</t>
  </si>
  <si>
    <t>In the duplicated worksheet that is created ["Risk Assessment (2)"], delete Row 6 (with red text) and any other superfluous rows</t>
  </si>
  <si>
    <t>Unprotect the duplicated worksheet that is created ["Risk Assessment (2)"], if it is still protected, by right-clicking the worksheet tab and selecting (by left-click) "Unprotect Sheet…"</t>
  </si>
  <si>
    <t>RISK ASSESSMENT MATRIX for Section 21 (c) and (i) Water Use activities (Version 2.1.1)</t>
  </si>
  <si>
    <t>RISK ASSESSMENT MATRIX for Section 21 (c) and (i) Water Use activities - Version 2.1.1</t>
  </si>
  <si>
    <t>RISK RATING TABLES  [for Risk Assessment Matrix (version 2.1.1): Section 21 (c) and (i) Water Use Authorisation]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</si>
</sst>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%&quot;"/>
  </numFmts>
  <fonts count="39" x14ac:knownFonts="1">
    <font>
      <sz val="11"/>
      <color rgb="FF000000"/>
      <name val="Calibri"/>
      <charset val="1"/>
    </font>
    <font>
      <b/>
      <sz val="12"/>
      <color rgb="FF0000FF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sz val="9"/>
      <color rgb="FFFF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u/>
      <sz val="10"/>
      <color rgb="FFFF0000"/>
      <name val="Arial"/>
      <family val="2"/>
      <charset val="1"/>
    </font>
    <font>
      <b/>
      <sz val="10"/>
      <color rgb="FF0000CC"/>
      <name val="Arial"/>
      <family val="2"/>
      <charset val="1"/>
    </font>
    <font>
      <b/>
      <sz val="12"/>
      <color rgb="FF0000FF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9"/>
      <color indexed="81"/>
      <name val="Tahoma"/>
      <family val="2"/>
    </font>
    <font>
      <sz val="10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9"/>
      <color rgb="FFFF0000"/>
      <name val="Arial"/>
      <family val="2"/>
    </font>
    <font>
      <sz val="12"/>
      <color rgb="FF0000FF"/>
      <name val="Arial"/>
      <family val="2"/>
    </font>
    <font>
      <sz val="10"/>
      <color indexed="81"/>
      <name val="Calibri"/>
      <family val="2"/>
    </font>
    <font>
      <b/>
      <sz val="11"/>
      <color rgb="FF000000"/>
      <name val="Calibri"/>
      <family val="2"/>
    </font>
    <font>
      <u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3465A4"/>
        <bgColor rgb="FF376092"/>
      </patternFill>
    </fill>
    <fill>
      <patternFill patternType="solid">
        <fgColor rgb="FFFFFFFF"/>
        <bgColor rgb="FFFFFFCC"/>
      </patternFill>
    </fill>
    <fill>
      <patternFill patternType="solid">
        <fgColor rgb="FF376092"/>
        <bgColor rgb="FF3465A4"/>
      </patternFill>
    </fill>
    <fill>
      <patternFill patternType="solid">
        <fgColor rgb="FFD9D9D9"/>
        <bgColor rgb="FFBFBFBF"/>
      </patternFill>
    </fill>
    <fill>
      <patternFill patternType="solid">
        <fgColor rgb="FF00FF00"/>
        <bgColor rgb="FF00CC00"/>
      </patternFill>
    </fill>
    <fill>
      <patternFill patternType="solid">
        <fgColor rgb="FFFFC000"/>
        <bgColor rgb="FFFF9900"/>
      </patternFill>
    </fill>
    <fill>
      <patternFill patternType="solid">
        <fgColor rgb="FFFF0000"/>
        <bgColor rgb="FF993300"/>
      </patternFill>
    </fill>
    <fill>
      <patternFill patternType="solid">
        <fgColor rgb="FFBFBFBF"/>
        <bgColor theme="0" tint="-0.24994659260841701"/>
      </patternFill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/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/>
    <xf numFmtId="0" fontId="6" fillId="0" borderId="0" xfId="0" applyFont="1"/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8" fillId="3" borderId="14" xfId="0" applyFont="1" applyFill="1" applyBorder="1" applyAlignment="1" applyProtection="1">
      <alignment vertical="top" wrapText="1"/>
      <protection locked="0"/>
    </xf>
    <xf numFmtId="0" fontId="8" fillId="3" borderId="15" xfId="0" applyFont="1" applyFill="1" applyBorder="1" applyAlignment="1" applyProtection="1">
      <alignment vertical="top" wrapText="1"/>
      <protection locked="0"/>
    </xf>
    <xf numFmtId="0" fontId="8" fillId="3" borderId="16" xfId="0" applyFont="1" applyFill="1" applyBorder="1" applyAlignment="1" applyProtection="1">
      <alignment vertical="top"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11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 applyProtection="1">
      <alignment vertical="top" wrapText="1"/>
      <protection locked="0"/>
    </xf>
    <xf numFmtId="0" fontId="11" fillId="3" borderId="2" xfId="0" applyFont="1" applyFill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top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9" fontId="8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vertical="top" wrapText="1"/>
      <protection locked="0"/>
    </xf>
    <xf numFmtId="0" fontId="8" fillId="3" borderId="24" xfId="0" applyFont="1" applyFill="1" applyBorder="1" applyAlignment="1" applyProtection="1">
      <alignment vertical="top" wrapText="1"/>
      <protection locked="0"/>
    </xf>
    <xf numFmtId="0" fontId="8" fillId="3" borderId="24" xfId="0" applyFont="1" applyFill="1" applyBorder="1" applyAlignment="1" applyProtection="1">
      <alignment horizontal="center" vertical="top" wrapText="1"/>
      <protection locked="0"/>
    </xf>
    <xf numFmtId="0" fontId="11" fillId="3" borderId="24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vertical="top" wrapText="1"/>
    </xf>
    <xf numFmtId="0" fontId="12" fillId="3" borderId="24" xfId="0" applyFont="1" applyFill="1" applyBorder="1" applyAlignment="1" applyProtection="1">
      <alignment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9" fontId="8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5" borderId="5" xfId="0" applyFont="1" applyFill="1" applyBorder="1" applyAlignment="1" applyProtection="1">
      <alignment horizontal="center" vertical="top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0" fontId="15" fillId="0" borderId="0" xfId="0" applyFont="1" applyAlignment="1">
      <alignment horizontal="center" vertical="center"/>
    </xf>
    <xf numFmtId="0" fontId="3" fillId="0" borderId="0" xfId="0" applyFont="1"/>
    <xf numFmtId="0" fontId="4" fillId="2" borderId="37" xfId="0" applyFont="1" applyFill="1" applyBorder="1"/>
    <xf numFmtId="0" fontId="4" fillId="2" borderId="29" xfId="0" applyFont="1" applyFill="1" applyBorder="1"/>
    <xf numFmtId="0" fontId="4" fillId="0" borderId="38" xfId="0" applyFont="1" applyBorder="1" applyAlignment="1">
      <alignment horizontal="left" vertical="top"/>
    </xf>
    <xf numFmtId="0" fontId="4" fillId="0" borderId="39" xfId="0" applyFont="1" applyBorder="1" applyAlignment="1">
      <alignment horizontal="center"/>
    </xf>
    <xf numFmtId="0" fontId="4" fillId="0" borderId="23" xfId="0" applyFont="1" applyBorder="1" applyAlignment="1">
      <alignment horizontal="left" vertical="top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wrapText="1"/>
    </xf>
    <xf numFmtId="0" fontId="4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6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4" fillId="0" borderId="40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43" xfId="0" applyFont="1" applyBorder="1" applyAlignment="1">
      <alignment wrapText="1"/>
    </xf>
    <xf numFmtId="0" fontId="4" fillId="0" borderId="40" xfId="0" applyFont="1" applyBorder="1"/>
    <xf numFmtId="0" fontId="4" fillId="0" borderId="27" xfId="0" applyFont="1" applyBorder="1"/>
    <xf numFmtId="0" fontId="4" fillId="0" borderId="11" xfId="0" applyFont="1" applyBorder="1"/>
    <xf numFmtId="0" fontId="3" fillId="6" borderId="4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left" vertical="center" wrapText="1"/>
    </xf>
    <xf numFmtId="0" fontId="3" fillId="8" borderId="17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left" vertical="center" wrapText="1"/>
    </xf>
    <xf numFmtId="0" fontId="16" fillId="0" borderId="0" xfId="0" applyFont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20" fillId="0" borderId="0" xfId="0" applyFont="1" applyProtection="1">
      <protection locked="0"/>
    </xf>
    <xf numFmtId="0" fontId="21" fillId="0" borderId="0" xfId="0" applyFont="1"/>
    <xf numFmtId="0" fontId="25" fillId="3" borderId="2" xfId="0" applyFont="1" applyFill="1" applyBorder="1" applyAlignment="1" applyProtection="1">
      <alignment vertical="top" wrapText="1"/>
      <protection locked="0"/>
    </xf>
    <xf numFmtId="0" fontId="25" fillId="3" borderId="3" xfId="0" applyFont="1" applyFill="1" applyBorder="1" applyAlignment="1" applyProtection="1">
      <alignment horizontal="center" vertical="center" wrapText="1"/>
      <protection locked="0"/>
    </xf>
    <xf numFmtId="49" fontId="25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4" xfId="0" applyNumberFormat="1" applyFont="1" applyFill="1" applyBorder="1" applyAlignment="1" applyProtection="1">
      <alignment vertical="center" wrapText="1"/>
      <protection locked="0"/>
    </xf>
    <xf numFmtId="49" fontId="25" fillId="0" borderId="4" xfId="0" applyNumberFormat="1" applyFont="1" applyBorder="1" applyAlignment="1" applyProtection="1">
      <alignment horizontal="center" vertical="center" wrapText="1"/>
      <protection locked="0"/>
    </xf>
    <xf numFmtId="49" fontId="25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4" borderId="5" xfId="0" applyNumberFormat="1" applyFont="1" applyFill="1" applyBorder="1" applyAlignment="1" applyProtection="1">
      <alignment vertical="center" wrapText="1"/>
      <protection locked="0"/>
    </xf>
    <xf numFmtId="49" fontId="25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top"/>
    </xf>
    <xf numFmtId="9" fontId="4" fillId="0" borderId="13" xfId="0" applyNumberFormat="1" applyFont="1" applyBorder="1" applyAlignment="1">
      <alignment horizontal="center"/>
    </xf>
    <xf numFmtId="9" fontId="4" fillId="0" borderId="22" xfId="0" applyNumberFormat="1" applyFont="1" applyBorder="1" applyAlignment="1">
      <alignment horizontal="center"/>
    </xf>
    <xf numFmtId="9" fontId="4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/>
    </xf>
    <xf numFmtId="0" fontId="11" fillId="3" borderId="24" xfId="0" applyFont="1" applyFill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Protection="1">
      <protection locked="0"/>
    </xf>
    <xf numFmtId="0" fontId="22" fillId="0" borderId="0" xfId="0" applyFont="1"/>
    <xf numFmtId="0" fontId="2" fillId="0" borderId="0" xfId="0" applyFont="1"/>
    <xf numFmtId="0" fontId="1" fillId="0" borderId="0" xfId="0" applyFont="1"/>
    <xf numFmtId="164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33" fillId="0" borderId="17" xfId="0" quotePrefix="1" applyFont="1" applyBorder="1" applyAlignment="1">
      <alignment horizontal="center" vertical="center"/>
    </xf>
    <xf numFmtId="0" fontId="25" fillId="0" borderId="40" xfId="0" applyFont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0" xfId="0" applyFont="1"/>
    <xf numFmtId="0" fontId="25" fillId="0" borderId="11" xfId="0" applyFont="1" applyBorder="1" applyAlignment="1">
      <alignment vertical="center" wrapText="1"/>
    </xf>
    <xf numFmtId="0" fontId="23" fillId="7" borderId="27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5" fillId="0" borderId="35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36" xfId="0" applyFont="1" applyBorder="1" applyAlignment="1" applyProtection="1">
      <alignment horizontal="left"/>
      <protection locked="0"/>
    </xf>
    <xf numFmtId="0" fontId="25" fillId="0" borderId="45" xfId="0" applyFont="1" applyBorder="1" applyAlignment="1" applyProtection="1">
      <alignment horizontal="left"/>
      <protection locked="0"/>
    </xf>
    <xf numFmtId="0" fontId="25" fillId="0" borderId="46" xfId="0" applyFont="1" applyBorder="1" applyAlignment="1" applyProtection="1">
      <alignment horizontal="left"/>
      <protection locked="0"/>
    </xf>
    <xf numFmtId="0" fontId="25" fillId="0" borderId="47" xfId="0" applyFont="1" applyBorder="1" applyAlignment="1" applyProtection="1">
      <alignment horizontal="left"/>
      <protection locked="0"/>
    </xf>
    <xf numFmtId="0" fontId="26" fillId="11" borderId="32" xfId="0" applyFont="1" applyFill="1" applyBorder="1" applyAlignment="1">
      <alignment horizontal="left"/>
    </xf>
    <xf numFmtId="0" fontId="26" fillId="11" borderId="33" xfId="0" applyFont="1" applyFill="1" applyBorder="1" applyAlignment="1">
      <alignment horizontal="left"/>
    </xf>
    <xf numFmtId="0" fontId="26" fillId="11" borderId="34" xfId="0" applyFont="1" applyFill="1" applyBorder="1" applyAlignment="1">
      <alignment horizontal="left"/>
    </xf>
    <xf numFmtId="0" fontId="21" fillId="11" borderId="35" xfId="0" applyFont="1" applyFill="1" applyBorder="1" applyAlignment="1">
      <alignment horizontal="left" vertical="top"/>
    </xf>
    <xf numFmtId="0" fontId="21" fillId="11" borderId="0" xfId="0" applyFont="1" applyFill="1" applyAlignment="1">
      <alignment horizontal="left" vertical="top"/>
    </xf>
    <xf numFmtId="0" fontId="21" fillId="11" borderId="36" xfId="0" applyFont="1" applyFill="1" applyBorder="1" applyAlignment="1">
      <alignment horizontal="left" vertical="top"/>
    </xf>
    <xf numFmtId="0" fontId="25" fillId="0" borderId="32" xfId="0" applyFont="1" applyBorder="1" applyAlignment="1" applyProtection="1">
      <alignment horizontal="left"/>
      <protection locked="0"/>
    </xf>
    <xf numFmtId="0" fontId="25" fillId="0" borderId="33" xfId="0" applyFont="1" applyBorder="1" applyAlignment="1" applyProtection="1">
      <alignment horizontal="left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23" fillId="0" borderId="1" xfId="0" applyFont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textRotation="90" wrapText="1"/>
      <protection locked="0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wrapText="1"/>
    </xf>
    <xf numFmtId="0" fontId="19" fillId="0" borderId="44" xfId="0" applyFont="1" applyBorder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17" fillId="0" borderId="31" xfId="0" applyFont="1" applyBorder="1" applyAlignment="1">
      <alignment horizontal="left" wrapText="1"/>
    </xf>
    <xf numFmtId="0" fontId="33" fillId="0" borderId="17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</cellXfs>
  <cellStyles count="1">
    <cellStyle name="Normal" xfId="0" builtinId="0"/>
  </cellStyles>
  <dxfs count="7">
    <dxf>
      <font>
        <b/>
        <i val="0"/>
        <sz val="11"/>
        <color rgb="FF000000"/>
        <name val="Calibri"/>
        <charset val="1"/>
      </font>
      <fill>
        <patternFill>
          <bgColor rgb="FFFF7C80"/>
        </patternFill>
      </fill>
    </dxf>
    <dxf>
      <font>
        <b/>
        <i val="0"/>
        <sz val="11"/>
        <color rgb="FF000000"/>
        <name val="Calibri"/>
        <charset val="1"/>
      </font>
      <fill>
        <patternFill>
          <bgColor rgb="FFFF9900"/>
        </patternFill>
      </fill>
    </dxf>
    <dxf>
      <font>
        <b/>
        <i val="0"/>
        <sz val="11"/>
        <color rgb="FF000000"/>
        <name val="Calibri"/>
        <charset val="1"/>
      </font>
      <fill>
        <patternFill>
          <bgColor rgb="FF00CC00"/>
        </patternFill>
      </fill>
    </dxf>
    <dxf>
      <font>
        <b/>
        <i val="0"/>
        <strike val="0"/>
        <color rgb="FF000000"/>
      </font>
      <fill>
        <patternFill>
          <bgColor rgb="FF00FF00"/>
        </patternFill>
      </fill>
    </dxf>
    <dxf>
      <font>
        <b/>
        <i val="0"/>
        <color rgb="FF000000"/>
      </font>
      <fill>
        <patternFill>
          <bgColor rgb="FF00FF00"/>
        </patternFill>
      </fill>
    </dxf>
    <dxf>
      <font>
        <sz val="11"/>
        <color rgb="FF000000"/>
        <name val="Calibri"/>
        <charset val="1"/>
      </font>
    </dxf>
    <dxf>
      <font>
        <sz val="11"/>
        <color rgb="FF000000"/>
        <name val="Calibri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7C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465A4"/>
      <rgbColor rgb="FF33CCCC"/>
      <rgbColor rgb="FF99CC00"/>
      <rgbColor rgb="FFFFC0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1"/>
  <sheetViews>
    <sheetView tabSelected="1" zoomScale="80" zoomScaleNormal="80" workbookViewId="0">
      <selection activeCell="F1" sqref="F1"/>
    </sheetView>
  </sheetViews>
  <sheetFormatPr defaultColWidth="8.7109375" defaultRowHeight="14.25" x14ac:dyDescent="0.2"/>
  <cols>
    <col min="1" max="1" width="14" style="108" customWidth="1"/>
    <col min="2" max="2" width="38.85546875" style="108" customWidth="1"/>
    <col min="3" max="3" width="22.140625" style="108" customWidth="1"/>
    <col min="4" max="8" width="12.7109375" style="108" customWidth="1"/>
    <col min="9" max="16384" width="8.7109375" style="108"/>
  </cols>
  <sheetData>
    <row r="1" spans="1:8" ht="24.75" customHeight="1" x14ac:dyDescent="0.25">
      <c r="A1" s="148" t="s">
        <v>138</v>
      </c>
      <c r="B1" s="107" t="s">
        <v>140</v>
      </c>
    </row>
    <row r="2" spans="1:8" ht="30" customHeight="1" x14ac:dyDescent="0.25">
      <c r="A2" s="144" t="s">
        <v>172</v>
      </c>
    </row>
    <row r="3" spans="1:8" ht="15" thickBot="1" x14ac:dyDescent="0.25"/>
    <row r="4" spans="1:8" ht="24.75" customHeight="1" thickBot="1" x14ac:dyDescent="0.25">
      <c r="A4" s="173" t="s">
        <v>0</v>
      </c>
      <c r="B4" s="174"/>
      <c r="C4" s="175"/>
      <c r="D4" s="173" t="s">
        <v>144</v>
      </c>
      <c r="E4" s="174"/>
      <c r="F4" s="174"/>
      <c r="G4" s="174"/>
      <c r="H4" s="175"/>
    </row>
    <row r="5" spans="1:8" ht="15" customHeight="1" thickBot="1" x14ac:dyDescent="0.25">
      <c r="A5" s="176" t="s">
        <v>1</v>
      </c>
      <c r="B5" s="176" t="s">
        <v>2</v>
      </c>
      <c r="C5" s="176" t="s">
        <v>3</v>
      </c>
      <c r="D5" s="176" t="s">
        <v>4</v>
      </c>
      <c r="E5" s="172" t="s">
        <v>141</v>
      </c>
      <c r="F5" s="172" t="s">
        <v>142</v>
      </c>
      <c r="G5" s="172" t="s">
        <v>5</v>
      </c>
      <c r="H5" s="172" t="s">
        <v>143</v>
      </c>
    </row>
    <row r="6" spans="1:8" ht="15" thickBot="1" x14ac:dyDescent="0.25">
      <c r="A6" s="176"/>
      <c r="B6" s="176"/>
      <c r="C6" s="176"/>
      <c r="D6" s="176"/>
      <c r="E6" s="172"/>
      <c r="F6" s="172"/>
      <c r="G6" s="172"/>
      <c r="H6" s="172"/>
    </row>
    <row r="7" spans="1:8" ht="12" customHeight="1" x14ac:dyDescent="0.2">
      <c r="A7" s="109"/>
      <c r="B7" s="109"/>
      <c r="C7" s="109"/>
      <c r="D7" s="109"/>
      <c r="E7" s="110"/>
      <c r="F7" s="110"/>
      <c r="G7" s="110"/>
      <c r="H7" s="110"/>
    </row>
    <row r="8" spans="1:8" ht="30" customHeight="1" x14ac:dyDescent="0.2">
      <c r="A8" s="111" t="s">
        <v>6</v>
      </c>
      <c r="B8" s="112"/>
      <c r="C8" s="112"/>
      <c r="D8" s="111"/>
      <c r="E8" s="113"/>
      <c r="F8" s="113"/>
      <c r="G8" s="113"/>
      <c r="H8" s="113"/>
    </row>
    <row r="9" spans="1:8" s="143" customFormat="1" ht="30" customHeight="1" x14ac:dyDescent="0.2">
      <c r="A9" s="114" t="s">
        <v>7</v>
      </c>
      <c r="B9" s="115"/>
      <c r="C9" s="115"/>
      <c r="D9" s="114"/>
      <c r="E9" s="116"/>
      <c r="F9" s="116"/>
      <c r="G9" s="116"/>
      <c r="H9" s="116"/>
    </row>
    <row r="10" spans="1:8" s="143" customFormat="1" ht="30" customHeight="1" x14ac:dyDescent="0.2">
      <c r="A10" s="114" t="s">
        <v>8</v>
      </c>
      <c r="B10" s="115"/>
      <c r="C10" s="115"/>
      <c r="D10" s="114"/>
      <c r="E10" s="116"/>
      <c r="F10" s="116"/>
      <c r="G10" s="116"/>
      <c r="H10" s="116"/>
    </row>
    <row r="11" spans="1:8" s="143" customFormat="1" ht="30" customHeight="1" x14ac:dyDescent="0.2">
      <c r="A11" s="114" t="s">
        <v>9</v>
      </c>
      <c r="B11" s="115"/>
      <c r="C11" s="115"/>
      <c r="D11" s="114"/>
      <c r="E11" s="116"/>
      <c r="F11" s="116"/>
      <c r="G11" s="116"/>
      <c r="H11" s="116"/>
    </row>
    <row r="12" spans="1:8" s="143" customFormat="1" ht="30" customHeight="1" x14ac:dyDescent="0.2">
      <c r="A12" s="114" t="s">
        <v>10</v>
      </c>
      <c r="B12" s="115"/>
      <c r="C12" s="115"/>
      <c r="D12" s="114"/>
      <c r="E12" s="116"/>
      <c r="F12" s="116"/>
      <c r="G12" s="116"/>
      <c r="H12" s="116"/>
    </row>
    <row r="13" spans="1:8" s="143" customFormat="1" ht="30" customHeight="1" x14ac:dyDescent="0.2">
      <c r="A13" s="114" t="s">
        <v>11</v>
      </c>
      <c r="B13" s="115"/>
      <c r="C13" s="115"/>
      <c r="D13" s="114"/>
      <c r="E13" s="116"/>
      <c r="F13" s="116"/>
      <c r="G13" s="116"/>
      <c r="H13" s="116"/>
    </row>
    <row r="14" spans="1:8" s="143" customFormat="1" ht="30" customHeight="1" x14ac:dyDescent="0.2">
      <c r="A14" s="114" t="s">
        <v>12</v>
      </c>
      <c r="B14" s="115"/>
      <c r="C14" s="115"/>
      <c r="D14" s="114"/>
      <c r="E14" s="116"/>
      <c r="F14" s="116"/>
      <c r="G14" s="116"/>
      <c r="H14" s="116"/>
    </row>
    <row r="15" spans="1:8" s="143" customFormat="1" ht="30" customHeight="1" x14ac:dyDescent="0.2">
      <c r="A15" s="114" t="s">
        <v>13</v>
      </c>
      <c r="B15" s="115"/>
      <c r="C15" s="115"/>
      <c r="D15" s="114"/>
      <c r="E15" s="116"/>
      <c r="F15" s="116"/>
      <c r="G15" s="116"/>
      <c r="H15" s="116"/>
    </row>
    <row r="16" spans="1:8" s="143" customFormat="1" ht="30" customHeight="1" x14ac:dyDescent="0.2">
      <c r="A16" s="114" t="s">
        <v>14</v>
      </c>
      <c r="B16" s="115"/>
      <c r="C16" s="115"/>
      <c r="D16" s="114"/>
      <c r="E16" s="116"/>
      <c r="F16" s="116"/>
      <c r="G16" s="116"/>
      <c r="H16" s="116"/>
    </row>
    <row r="17" spans="1:8" s="143" customFormat="1" ht="30" customHeight="1" x14ac:dyDescent="0.2">
      <c r="A17" s="114" t="s">
        <v>15</v>
      </c>
      <c r="B17" s="115"/>
      <c r="C17" s="115"/>
      <c r="D17" s="114"/>
      <c r="E17" s="116"/>
      <c r="F17" s="116"/>
      <c r="G17" s="116"/>
      <c r="H17" s="116"/>
    </row>
    <row r="19" spans="1:8" ht="15" thickBot="1" x14ac:dyDescent="0.25"/>
    <row r="20" spans="1:8" ht="25.5" customHeight="1" x14ac:dyDescent="0.25">
      <c r="A20" s="163" t="s">
        <v>115</v>
      </c>
      <c r="B20" s="164"/>
      <c r="C20" s="164"/>
      <c r="D20" s="164"/>
      <c r="E20" s="164"/>
      <c r="F20" s="164"/>
      <c r="G20" s="164"/>
      <c r="H20" s="165"/>
    </row>
    <row r="21" spans="1:8" s="117" customFormat="1" ht="22.5" customHeight="1" thickBot="1" x14ac:dyDescent="0.3">
      <c r="A21" s="166" t="s">
        <v>116</v>
      </c>
      <c r="B21" s="167"/>
      <c r="C21" s="167"/>
      <c r="D21" s="167"/>
      <c r="E21" s="167"/>
      <c r="F21" s="167"/>
      <c r="G21" s="167"/>
      <c r="H21" s="168"/>
    </row>
    <row r="22" spans="1:8" ht="15.95" customHeight="1" x14ac:dyDescent="0.2">
      <c r="A22" s="169"/>
      <c r="B22" s="170"/>
      <c r="C22" s="170"/>
      <c r="D22" s="170"/>
      <c r="E22" s="170"/>
      <c r="F22" s="170"/>
      <c r="G22" s="170"/>
      <c r="H22" s="171"/>
    </row>
    <row r="23" spans="1:8" ht="15.95" customHeight="1" x14ac:dyDescent="0.2">
      <c r="A23" s="157"/>
      <c r="B23" s="158"/>
      <c r="C23" s="158"/>
      <c r="D23" s="158"/>
      <c r="E23" s="158"/>
      <c r="F23" s="158"/>
      <c r="G23" s="158"/>
      <c r="H23" s="159"/>
    </row>
    <row r="24" spans="1:8" ht="15.95" customHeight="1" x14ac:dyDescent="0.2">
      <c r="A24" s="157"/>
      <c r="B24" s="158"/>
      <c r="C24" s="158"/>
      <c r="D24" s="158"/>
      <c r="E24" s="158"/>
      <c r="F24" s="158"/>
      <c r="G24" s="158"/>
      <c r="H24" s="159"/>
    </row>
    <row r="25" spans="1:8" ht="15.95" customHeight="1" x14ac:dyDescent="0.2">
      <c r="A25" s="157"/>
      <c r="B25" s="158"/>
      <c r="C25" s="158"/>
      <c r="D25" s="158"/>
      <c r="E25" s="158"/>
      <c r="F25" s="158"/>
      <c r="G25" s="158"/>
      <c r="H25" s="159"/>
    </row>
    <row r="26" spans="1:8" ht="15.95" customHeight="1" x14ac:dyDescent="0.2">
      <c r="A26" s="157"/>
      <c r="B26" s="158"/>
      <c r="C26" s="158"/>
      <c r="D26" s="158"/>
      <c r="E26" s="158"/>
      <c r="F26" s="158"/>
      <c r="G26" s="158"/>
      <c r="H26" s="159"/>
    </row>
    <row r="27" spans="1:8" ht="15.95" customHeight="1" x14ac:dyDescent="0.2">
      <c r="A27" s="157"/>
      <c r="B27" s="158"/>
      <c r="C27" s="158"/>
      <c r="D27" s="158"/>
      <c r="E27" s="158"/>
      <c r="F27" s="158"/>
      <c r="G27" s="158"/>
      <c r="H27" s="159"/>
    </row>
    <row r="28" spans="1:8" ht="15.95" customHeight="1" x14ac:dyDescent="0.2">
      <c r="A28" s="157"/>
      <c r="B28" s="158"/>
      <c r="C28" s="158"/>
      <c r="D28" s="158"/>
      <c r="E28" s="158"/>
      <c r="F28" s="158"/>
      <c r="G28" s="158"/>
      <c r="H28" s="159"/>
    </row>
    <row r="29" spans="1:8" ht="15.95" customHeight="1" x14ac:dyDescent="0.2">
      <c r="A29" s="157"/>
      <c r="B29" s="158"/>
      <c r="C29" s="158"/>
      <c r="D29" s="158"/>
      <c r="E29" s="158"/>
      <c r="F29" s="158"/>
      <c r="G29" s="158"/>
      <c r="H29" s="159"/>
    </row>
    <row r="30" spans="1:8" ht="15.95" customHeight="1" x14ac:dyDescent="0.2">
      <c r="A30" s="157"/>
      <c r="B30" s="158"/>
      <c r="C30" s="158"/>
      <c r="D30" s="158"/>
      <c r="E30" s="158"/>
      <c r="F30" s="158"/>
      <c r="G30" s="158"/>
      <c r="H30" s="159"/>
    </row>
    <row r="31" spans="1:8" ht="15.95" customHeight="1" x14ac:dyDescent="0.2">
      <c r="A31" s="157"/>
      <c r="B31" s="158"/>
      <c r="C31" s="158"/>
      <c r="D31" s="158"/>
      <c r="E31" s="158"/>
      <c r="F31" s="158"/>
      <c r="G31" s="158"/>
      <c r="H31" s="159"/>
    </row>
    <row r="32" spans="1:8" ht="15.95" customHeight="1" x14ac:dyDescent="0.2">
      <c r="A32" s="157"/>
      <c r="B32" s="158"/>
      <c r="C32" s="158"/>
      <c r="D32" s="158"/>
      <c r="E32" s="158"/>
      <c r="F32" s="158"/>
      <c r="G32" s="158"/>
      <c r="H32" s="159"/>
    </row>
    <row r="33" spans="1:8" ht="15.95" customHeight="1" x14ac:dyDescent="0.2">
      <c r="A33" s="157"/>
      <c r="B33" s="158"/>
      <c r="C33" s="158"/>
      <c r="D33" s="158"/>
      <c r="E33" s="158"/>
      <c r="F33" s="158"/>
      <c r="G33" s="158"/>
      <c r="H33" s="159"/>
    </row>
    <row r="34" spans="1:8" ht="15.95" customHeight="1" x14ac:dyDescent="0.2">
      <c r="A34" s="157"/>
      <c r="B34" s="158"/>
      <c r="C34" s="158"/>
      <c r="D34" s="158"/>
      <c r="E34" s="158"/>
      <c r="F34" s="158"/>
      <c r="G34" s="158"/>
      <c r="H34" s="159"/>
    </row>
    <row r="35" spans="1:8" ht="15.95" customHeight="1" x14ac:dyDescent="0.2">
      <c r="A35" s="157"/>
      <c r="B35" s="158"/>
      <c r="C35" s="158"/>
      <c r="D35" s="158"/>
      <c r="E35" s="158"/>
      <c r="F35" s="158"/>
      <c r="G35" s="158"/>
      <c r="H35" s="159"/>
    </row>
    <row r="36" spans="1:8" ht="15.95" customHeight="1" x14ac:dyDescent="0.2">
      <c r="A36" s="157"/>
      <c r="B36" s="158"/>
      <c r="C36" s="158"/>
      <c r="D36" s="158"/>
      <c r="E36" s="158"/>
      <c r="F36" s="158"/>
      <c r="G36" s="158"/>
      <c r="H36" s="159"/>
    </row>
    <row r="37" spans="1:8" ht="15.95" customHeight="1" x14ac:dyDescent="0.2">
      <c r="A37" s="157"/>
      <c r="B37" s="158"/>
      <c r="C37" s="158"/>
      <c r="D37" s="158"/>
      <c r="E37" s="158"/>
      <c r="F37" s="158"/>
      <c r="G37" s="158"/>
      <c r="H37" s="159"/>
    </row>
    <row r="38" spans="1:8" ht="15.95" customHeight="1" x14ac:dyDescent="0.2">
      <c r="A38" s="157"/>
      <c r="B38" s="158"/>
      <c r="C38" s="158"/>
      <c r="D38" s="158"/>
      <c r="E38" s="158"/>
      <c r="F38" s="158"/>
      <c r="G38" s="158"/>
      <c r="H38" s="159"/>
    </row>
    <row r="39" spans="1:8" ht="15.95" customHeight="1" x14ac:dyDescent="0.2">
      <c r="A39" s="157"/>
      <c r="B39" s="158"/>
      <c r="C39" s="158"/>
      <c r="D39" s="158"/>
      <c r="E39" s="158"/>
      <c r="F39" s="158"/>
      <c r="G39" s="158"/>
      <c r="H39" s="159"/>
    </row>
    <row r="40" spans="1:8" ht="15.95" customHeight="1" x14ac:dyDescent="0.2">
      <c r="A40" s="157"/>
      <c r="B40" s="158"/>
      <c r="C40" s="158"/>
      <c r="D40" s="158"/>
      <c r="E40" s="158"/>
      <c r="F40" s="158"/>
      <c r="G40" s="158"/>
      <c r="H40" s="159"/>
    </row>
    <row r="41" spans="1:8" ht="15.95" customHeight="1" thickBot="1" x14ac:dyDescent="0.25">
      <c r="A41" s="160"/>
      <c r="B41" s="161"/>
      <c r="C41" s="161"/>
      <c r="D41" s="161"/>
      <c r="E41" s="161"/>
      <c r="F41" s="161"/>
      <c r="G41" s="161"/>
      <c r="H41" s="162"/>
    </row>
  </sheetData>
  <sheetProtection sheet="1" formatColumns="0" formatRows="0" insertRows="0" deleteRows="0"/>
  <mergeCells count="32">
    <mergeCell ref="F5:F6"/>
    <mergeCell ref="G5:G6"/>
    <mergeCell ref="H5:H6"/>
    <mergeCell ref="A4:C4"/>
    <mergeCell ref="D4:H4"/>
    <mergeCell ref="A5:A6"/>
    <mergeCell ref="B5:B6"/>
    <mergeCell ref="C5:C6"/>
    <mergeCell ref="D5:D6"/>
    <mergeCell ref="E5:E6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40:H40"/>
    <mergeCell ref="A41:H41"/>
    <mergeCell ref="A35:H35"/>
    <mergeCell ref="A36:H36"/>
    <mergeCell ref="A37:H37"/>
    <mergeCell ref="A38:H38"/>
    <mergeCell ref="A39:H39"/>
  </mergeCells>
  <dataValidations xWindow="740" yWindow="275" count="7">
    <dataValidation type="list" operator="equal" allowBlank="1" showInputMessage="1" showErrorMessage="1" prompt="Select or enter Ecological Category (A-F)" sqref="D8:D17" xr:uid="{00000000-0002-0000-0000-000002000000}">
      <formula1>"A,A/B,B,B/C,C,C/D,D,D/E,E,E/F,F,n/a (artificial)"</formula1>
      <formula2>0</formula2>
    </dataValidation>
    <dataValidation operator="equal" allowBlank="1" showErrorMessage="1" sqref="A8:B17" xr:uid="{00000000-0002-0000-0000-000003000000}">
      <formula1>0</formula1>
      <formula2>0</formula2>
    </dataValidation>
    <dataValidation type="list" operator="equal" allowBlank="1" showInputMessage="1" showErrorMessage="1" prompt="Select relevant watercourse type" sqref="C8:C17" xr:uid="{75387558-0245-4554-87C0-E6AB28D31937}">
      <formula1>"River / Natural channel,Spring,Wetland (incl. pans),Lake,Dam"</formula1>
    </dataValidation>
    <dataValidation type="list" allowBlank="1" showInputMessage="1" showErrorMessage="1" prompt="Select or enter applicable EI rating" sqref="E8:E17" xr:uid="{1197C328-EDDB-49E1-AD5B-72270B1FA43A}">
      <formula1>"Very high,High,Moderate,Low,Very low,Not assessed"</formula1>
    </dataValidation>
    <dataValidation type="list" allowBlank="1" showInputMessage="1" showErrorMessage="1" prompt="Select or enter applicable ES rating" sqref="F8:F17" xr:uid="{ECF75850-7688-4A86-A5B2-527E51E0E00E}">
      <formula1>"Very high,High,Moderate,Low,Very low,Not assessed"</formula1>
    </dataValidation>
    <dataValidation type="list" allowBlank="1" showInputMessage="1" showErrorMessage="1" prompt="Select or enter applicable EIS rating" sqref="G8:G17" xr:uid="{056618E1-3F62-473D-9E94-CC49A4530135}">
      <formula1>"Very high,High,Moderate,Low,Very low,Not assessed"</formula1>
    </dataValidation>
    <dataValidation type="list" allowBlank="1" showInputMessage="1" showErrorMessage="1" prompt="Select or enter applicable Wetland Importance rating" sqref="H8:H17" xr:uid="{06E84D8E-B548-4B58-BEF3-D393C522AA67}">
      <formula1>"Very high,High,Moderate,Low,Very low,Not assessed"</formula1>
    </dataValidation>
  </dataValidations>
  <pageMargins left="0.7" right="0.7" top="0.75" bottom="0.75" header="0.511811023622047" footer="0.511811023622047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MO40"/>
  <sheetViews>
    <sheetView zoomScale="80" zoomScaleNormal="80" workbookViewId="0">
      <pane ySplit="10" topLeftCell="A11" activePane="bottomLeft" state="frozen"/>
      <selection pane="bottomLeft" activeCell="E1" sqref="E1"/>
    </sheetView>
  </sheetViews>
  <sheetFormatPr defaultColWidth="35.140625" defaultRowHeight="15" x14ac:dyDescent="0.25"/>
  <cols>
    <col min="1" max="1" width="7.7109375" style="3" customWidth="1"/>
    <col min="2" max="2" width="35.7109375" style="3" customWidth="1"/>
    <col min="3" max="3" width="52.5703125" style="3" customWidth="1"/>
    <col min="4" max="4" width="48.42578125" style="3" customWidth="1"/>
    <col min="5" max="5" width="18" style="3" customWidth="1"/>
    <col min="6" max="6" width="16" style="3" customWidth="1"/>
    <col min="7" max="7" width="3.28515625" style="3" customWidth="1"/>
    <col min="8" max="12" width="15.7109375" style="3" customWidth="1"/>
    <col min="13" max="13" width="3.28515625" style="3" customWidth="1"/>
    <col min="14" max="16" width="12.7109375" style="3" customWidth="1"/>
    <col min="17" max="17" width="3.28515625" style="3" customWidth="1"/>
    <col min="18" max="19" width="12.7109375" style="3" customWidth="1"/>
    <col min="20" max="20" width="3.28515625" style="3" customWidth="1"/>
    <col min="21" max="21" width="15.7109375" style="3" customWidth="1"/>
    <col min="22" max="22" width="3.28515625" style="3" customWidth="1"/>
    <col min="23" max="23" width="15.7109375" style="3" customWidth="1"/>
    <col min="24" max="24" width="3.28515625" style="3" customWidth="1"/>
    <col min="25" max="25" width="15.7109375" style="3" customWidth="1"/>
    <col min="26" max="27" width="12.7109375" style="3" customWidth="1"/>
    <col min="28" max="1018" width="35.140625" style="3"/>
  </cols>
  <sheetData>
    <row r="1" spans="1:1029" s="4" customFormat="1" ht="24.75" customHeight="1" x14ac:dyDescent="0.25">
      <c r="A1" s="146" t="s">
        <v>139</v>
      </c>
      <c r="B1" s="1"/>
      <c r="C1" s="1" t="str">
        <f>'Watercourses &amp; Proj Specs'!B1</f>
        <v>&lt;enter project name here&gt; [on 'Watercourses &amp; Proj Specs' worksheet]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MM1"/>
      <c r="AMN1"/>
      <c r="AMO1"/>
    </row>
    <row r="2" spans="1:1029" s="4" customFormat="1" ht="29.25" customHeight="1" x14ac:dyDescent="0.25">
      <c r="A2" s="145" t="s">
        <v>173</v>
      </c>
      <c r="B2" s="2"/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MM2"/>
      <c r="AMN2"/>
      <c r="AMO2"/>
    </row>
    <row r="3" spans="1:1029" s="6" customFormat="1" ht="29.25" customHeight="1" x14ac:dyDescent="0.25">
      <c r="A3" s="183" t="s">
        <v>16</v>
      </c>
      <c r="B3" s="183"/>
      <c r="C3" s="6" t="s">
        <v>146</v>
      </c>
      <c r="D3" s="177" t="s">
        <v>17</v>
      </c>
      <c r="E3" s="179" t="s">
        <v>149</v>
      </c>
      <c r="F3" s="180"/>
      <c r="G3" s="7"/>
      <c r="H3" s="6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ME3" s="9"/>
      <c r="AMF3" s="9"/>
      <c r="AMG3" s="9"/>
      <c r="AMH3" s="9"/>
      <c r="AMI3" s="9"/>
      <c r="AMJ3" s="9"/>
      <c r="AMK3" s="9"/>
      <c r="AML3" s="9"/>
      <c r="AMM3"/>
      <c r="AMN3"/>
      <c r="AMO3"/>
    </row>
    <row r="4" spans="1:1029" s="6" customFormat="1" ht="19.5" customHeight="1" x14ac:dyDescent="0.25">
      <c r="A4" s="183" t="s">
        <v>18</v>
      </c>
      <c r="B4" s="183"/>
      <c r="C4" s="10" t="s">
        <v>19</v>
      </c>
      <c r="D4" s="178"/>
      <c r="E4" s="180"/>
      <c r="F4" s="180"/>
      <c r="G4" s="7"/>
      <c r="H4" s="6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ME4" s="9"/>
      <c r="AMF4" s="9"/>
      <c r="AMG4" s="9"/>
      <c r="AMH4" s="9"/>
      <c r="AMI4" s="9"/>
      <c r="AMJ4" s="9"/>
      <c r="AMK4" s="9"/>
      <c r="AML4" s="9"/>
      <c r="AMM4"/>
      <c r="AMN4"/>
      <c r="AMO4"/>
    </row>
    <row r="5" spans="1:1029" s="6" customFormat="1" ht="19.5" customHeight="1" x14ac:dyDescent="0.25">
      <c r="A5" s="183" t="s">
        <v>148</v>
      </c>
      <c r="B5" s="183"/>
      <c r="C5" s="10" t="s">
        <v>147</v>
      </c>
      <c r="D5" s="10"/>
      <c r="E5" s="10"/>
      <c r="F5" s="10"/>
      <c r="G5" s="7"/>
      <c r="H5" s="6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ME5" s="9"/>
      <c r="AMF5" s="9"/>
      <c r="AMG5" s="9"/>
      <c r="AMH5" s="9"/>
      <c r="AMI5" s="9"/>
      <c r="AMJ5" s="9"/>
      <c r="AMK5" s="9"/>
      <c r="AML5" s="9"/>
      <c r="AMM5"/>
      <c r="AMN5"/>
      <c r="AMO5"/>
    </row>
    <row r="6" spans="1:1029" s="13" customFormat="1" ht="19.5" customHeight="1" x14ac:dyDescent="0.25">
      <c r="A6" s="11" t="s">
        <v>136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MM6"/>
      <c r="AMN6"/>
      <c r="AMO6"/>
    </row>
    <row r="7" spans="1:1029" s="13" customFormat="1" ht="15" customHeight="1" x14ac:dyDescent="0.25">
      <c r="A7" s="1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MM7"/>
      <c r="AMN7"/>
      <c r="AMO7"/>
    </row>
    <row r="8" spans="1:1029" s="12" customFormat="1" ht="19.5" customHeight="1" thickBot="1" x14ac:dyDescent="0.3">
      <c r="A8" s="184" t="s">
        <v>20</v>
      </c>
      <c r="B8" s="185" t="s">
        <v>21</v>
      </c>
      <c r="C8" s="186" t="s">
        <v>22</v>
      </c>
      <c r="D8" s="190" t="s">
        <v>23</v>
      </c>
      <c r="E8" s="190"/>
      <c r="F8" s="190"/>
      <c r="G8" s="189"/>
      <c r="H8" s="190" t="s">
        <v>24</v>
      </c>
      <c r="I8" s="190"/>
      <c r="J8" s="190"/>
      <c r="K8" s="190"/>
      <c r="L8" s="190"/>
      <c r="M8" s="189"/>
      <c r="N8" s="184" t="s">
        <v>133</v>
      </c>
      <c r="O8" s="185" t="s">
        <v>131</v>
      </c>
      <c r="P8" s="186" t="s">
        <v>132</v>
      </c>
      <c r="Q8" s="189"/>
      <c r="R8" s="190" t="s">
        <v>134</v>
      </c>
      <c r="S8" s="190" t="s">
        <v>130</v>
      </c>
      <c r="T8" s="189"/>
      <c r="U8" s="190" t="s">
        <v>135</v>
      </c>
      <c r="V8" s="191"/>
      <c r="W8" s="192" t="s">
        <v>25</v>
      </c>
      <c r="X8" s="191"/>
      <c r="Y8" s="184" t="s">
        <v>26</v>
      </c>
      <c r="Z8" s="185" t="s">
        <v>137</v>
      </c>
      <c r="AA8" s="186" t="s">
        <v>27</v>
      </c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M8"/>
      <c r="AMN8"/>
      <c r="AMO8"/>
    </row>
    <row r="9" spans="1:1029" s="12" customFormat="1" ht="19.5" customHeight="1" thickBot="1" x14ac:dyDescent="0.3">
      <c r="A9" s="184"/>
      <c r="B9" s="185"/>
      <c r="C9" s="186"/>
      <c r="D9" s="187" t="s">
        <v>28</v>
      </c>
      <c r="E9" s="186" t="s">
        <v>4</v>
      </c>
      <c r="F9" s="186" t="s">
        <v>145</v>
      </c>
      <c r="G9" s="189"/>
      <c r="H9" s="188" t="s">
        <v>29</v>
      </c>
      <c r="I9" s="188"/>
      <c r="J9" s="188"/>
      <c r="K9" s="188" t="s">
        <v>30</v>
      </c>
      <c r="L9" s="188"/>
      <c r="M9" s="189"/>
      <c r="N9" s="184"/>
      <c r="O9" s="185"/>
      <c r="P9" s="186"/>
      <c r="Q9" s="189"/>
      <c r="R9" s="190"/>
      <c r="S9" s="190"/>
      <c r="T9" s="189"/>
      <c r="U9" s="190"/>
      <c r="V9" s="191"/>
      <c r="W9" s="192"/>
      <c r="X9" s="191"/>
      <c r="Y9" s="184"/>
      <c r="Z9" s="185"/>
      <c r="AA9" s="186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M9"/>
      <c r="AMN9"/>
      <c r="AMO9"/>
    </row>
    <row r="10" spans="1:1029" s="12" customFormat="1" ht="40.5" customHeight="1" thickBot="1" x14ac:dyDescent="0.3">
      <c r="A10" s="184"/>
      <c r="B10" s="185"/>
      <c r="C10" s="186"/>
      <c r="D10" s="187"/>
      <c r="E10" s="186"/>
      <c r="F10" s="186"/>
      <c r="G10" s="189"/>
      <c r="H10" s="140" t="s">
        <v>31</v>
      </c>
      <c r="I10" s="141" t="s">
        <v>32</v>
      </c>
      <c r="J10" s="142" t="s">
        <v>33</v>
      </c>
      <c r="K10" s="140" t="s">
        <v>34</v>
      </c>
      <c r="L10" s="142" t="s">
        <v>35</v>
      </c>
      <c r="M10" s="189"/>
      <c r="N10" s="184"/>
      <c r="O10" s="185"/>
      <c r="P10" s="186"/>
      <c r="Q10" s="189"/>
      <c r="R10" s="190"/>
      <c r="S10" s="190"/>
      <c r="T10" s="189"/>
      <c r="U10" s="190"/>
      <c r="V10" s="191"/>
      <c r="W10" s="192"/>
      <c r="X10" s="191"/>
      <c r="Y10" s="184"/>
      <c r="Z10" s="185"/>
      <c r="AA10" s="186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M10"/>
      <c r="AMN10"/>
      <c r="AMO10"/>
    </row>
    <row r="11" spans="1:1029" s="12" customFormat="1" x14ac:dyDescent="0.25">
      <c r="A11" s="15"/>
      <c r="B11" s="15"/>
      <c r="C11" s="15"/>
      <c r="D11" s="16"/>
      <c r="E11" s="17"/>
      <c r="F11" s="18"/>
      <c r="G11" s="15"/>
      <c r="H11" s="19"/>
      <c r="I11" s="19"/>
      <c r="J11" s="19"/>
      <c r="K11" s="19"/>
      <c r="L11" s="19"/>
      <c r="M11" s="19"/>
      <c r="N11" s="20"/>
      <c r="O11" s="19"/>
      <c r="P11" s="19"/>
      <c r="Q11" s="15"/>
      <c r="R11" s="21"/>
      <c r="S11" s="21"/>
      <c r="T11" s="15"/>
      <c r="U11" s="21"/>
      <c r="V11" s="22"/>
      <c r="W11" s="15"/>
      <c r="X11" s="22"/>
      <c r="Y11" s="21"/>
      <c r="Z11" s="23"/>
      <c r="AA11" s="15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M11"/>
      <c r="AMN11"/>
      <c r="AMO11"/>
    </row>
    <row r="12" spans="1:1029" s="12" customFormat="1" ht="30" customHeight="1" x14ac:dyDescent="0.25">
      <c r="A12" s="181" t="s">
        <v>44</v>
      </c>
      <c r="B12" s="182" t="s">
        <v>45</v>
      </c>
      <c r="C12" s="24" t="s">
        <v>46</v>
      </c>
      <c r="D12" s="45"/>
      <c r="E12" s="133"/>
      <c r="F12" s="133"/>
      <c r="G12" s="27"/>
      <c r="H12" s="46"/>
      <c r="I12" s="37"/>
      <c r="J12" s="38"/>
      <c r="K12" s="46"/>
      <c r="L12" s="38"/>
      <c r="M12" s="29"/>
      <c r="N12" s="47">
        <f t="shared" ref="N12:N20" si="0">IF(MAX(H12:L12)&lt;0,MIN(H12:L12)*2,MAX(H12:L12)*2)</f>
        <v>0</v>
      </c>
      <c r="O12" s="48"/>
      <c r="P12" s="49"/>
      <c r="Q12" s="33"/>
      <c r="R12" s="50">
        <f t="shared" ref="R12:R20" si="1">IF(N12&gt;=0, SUM(N12:P12), N12-O12-P12)</f>
        <v>0</v>
      </c>
      <c r="S12" s="50" t="str">
        <f>IF(F12="Very high", 5, IF(F12="High", 4, IF(F12="Moderate", 3, IF(F12="Low / Very low", 2, "none"))))</f>
        <v>none</v>
      </c>
      <c r="T12" s="33"/>
      <c r="U12" s="50" t="e">
        <f t="shared" ref="U12:U40" si="2">R12*S12</f>
        <v>#VALUE!</v>
      </c>
      <c r="V12" s="35"/>
      <c r="W12" s="147"/>
      <c r="X12" s="35"/>
      <c r="Y12" s="47" t="e">
        <f t="shared" ref="Y12:Y40" si="3">(U12*(W12/100))</f>
        <v>#VALUE!</v>
      </c>
      <c r="Z12" s="138" t="e">
        <f t="shared" ref="Z12:Z20" si="4">IF(Y12=0,"zero", IF(Y12&lt;-60,"+ +", IF(Y12&lt;0,"+", IF(Y12&lt;30,"L", IF(Y12&lt;=60,"M", IF(Y12&lt;=100,"H", "?"))))))</f>
        <v>#VALUE!</v>
      </c>
      <c r="AA12" s="51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  <c r="JB12" s="13"/>
      <c r="JC12" s="13"/>
      <c r="JD12" s="13"/>
      <c r="JE12" s="13"/>
      <c r="JF12" s="13"/>
      <c r="JG12" s="13"/>
      <c r="JH12" s="13"/>
      <c r="JI12" s="13"/>
      <c r="JJ12" s="13"/>
      <c r="JK12" s="13"/>
      <c r="JL12" s="13"/>
      <c r="JM12" s="13"/>
      <c r="JN12" s="13"/>
      <c r="JO12" s="13"/>
      <c r="JP12" s="13"/>
      <c r="JQ12" s="13"/>
      <c r="JR12" s="13"/>
      <c r="JS12" s="13"/>
      <c r="JT12" s="13"/>
      <c r="JU12" s="13"/>
      <c r="JV12" s="13"/>
      <c r="JW12" s="13"/>
      <c r="JX12" s="13"/>
      <c r="JY12" s="13"/>
      <c r="JZ12" s="13"/>
      <c r="KA12" s="13"/>
      <c r="KB12" s="13"/>
      <c r="KC12" s="13"/>
      <c r="KD12" s="13"/>
      <c r="KE12" s="13"/>
      <c r="KF12" s="13"/>
      <c r="KG12" s="13"/>
      <c r="KH12" s="13"/>
      <c r="KI12" s="13"/>
      <c r="KJ12" s="13"/>
      <c r="KK12" s="13"/>
      <c r="KL12" s="13"/>
      <c r="KM12" s="13"/>
      <c r="KN12" s="13"/>
      <c r="KO12" s="13"/>
      <c r="KP12" s="13"/>
      <c r="KQ12" s="13"/>
      <c r="KR12" s="13"/>
      <c r="KS12" s="13"/>
      <c r="KT12" s="13"/>
      <c r="KU12" s="13"/>
      <c r="KV12" s="13"/>
      <c r="KW12" s="13"/>
      <c r="KX12" s="13"/>
      <c r="KY12" s="13"/>
      <c r="KZ12" s="13"/>
      <c r="LA12" s="13"/>
      <c r="LB12" s="13"/>
      <c r="LC12" s="13"/>
      <c r="LD12" s="13"/>
      <c r="LE12" s="13"/>
      <c r="LF12" s="13"/>
      <c r="LG12" s="13"/>
      <c r="LH12" s="13"/>
      <c r="LI12" s="13"/>
      <c r="LJ12" s="13"/>
      <c r="LK12" s="13"/>
      <c r="LL12" s="13"/>
      <c r="LM12" s="13"/>
      <c r="LN12" s="13"/>
      <c r="LO12" s="13"/>
      <c r="LP12" s="13"/>
      <c r="LQ12" s="13"/>
      <c r="LR12" s="13"/>
      <c r="LS12" s="13"/>
      <c r="LT12" s="13"/>
      <c r="LU12" s="13"/>
      <c r="LV12" s="13"/>
      <c r="LW12" s="13"/>
      <c r="LX12" s="13"/>
      <c r="LY12" s="13"/>
      <c r="LZ12" s="13"/>
      <c r="MA12" s="13"/>
      <c r="MB12" s="13"/>
      <c r="MC12" s="13"/>
      <c r="MD12" s="13"/>
      <c r="ME12" s="13"/>
      <c r="MF12" s="13"/>
      <c r="MG12" s="13"/>
      <c r="MH12" s="13"/>
      <c r="MI12" s="13"/>
      <c r="MJ12" s="13"/>
      <c r="MK12" s="13"/>
      <c r="ML12" s="13"/>
      <c r="MM12" s="13"/>
      <c r="MN12" s="13"/>
      <c r="MO12" s="13"/>
      <c r="MP12" s="13"/>
      <c r="MQ12" s="13"/>
      <c r="MR12" s="13"/>
      <c r="MS12" s="13"/>
      <c r="MT12" s="13"/>
      <c r="MU12" s="13"/>
      <c r="MV12" s="13"/>
      <c r="MW12" s="13"/>
      <c r="MX12" s="13"/>
      <c r="MY12" s="13"/>
      <c r="MZ12" s="13"/>
      <c r="NA12" s="13"/>
      <c r="NB12" s="13"/>
      <c r="NC12" s="13"/>
      <c r="ND12" s="13"/>
      <c r="NE12" s="13"/>
      <c r="NF12" s="13"/>
      <c r="NG12" s="13"/>
      <c r="NH12" s="13"/>
      <c r="NI12" s="13"/>
      <c r="NJ12" s="13"/>
      <c r="NK12" s="13"/>
      <c r="NL12" s="13"/>
      <c r="NM12" s="13"/>
      <c r="NN12" s="13"/>
      <c r="NO12" s="13"/>
      <c r="NP12" s="13"/>
      <c r="NQ12" s="13"/>
      <c r="NR12" s="13"/>
      <c r="NS12" s="13"/>
      <c r="NT12" s="13"/>
      <c r="NU12" s="13"/>
      <c r="NV12" s="13"/>
      <c r="NW12" s="13"/>
      <c r="NX12" s="13"/>
      <c r="NY12" s="13"/>
      <c r="NZ12" s="13"/>
      <c r="OA12" s="13"/>
      <c r="OB12" s="13"/>
      <c r="OC12" s="13"/>
      <c r="OD12" s="13"/>
      <c r="OE12" s="13"/>
      <c r="OF12" s="13"/>
      <c r="OG12" s="13"/>
      <c r="OH12" s="13"/>
      <c r="OI12" s="13"/>
      <c r="OJ12" s="13"/>
      <c r="OK12" s="13"/>
      <c r="OL12" s="13"/>
      <c r="OM12" s="13"/>
      <c r="ON12" s="13"/>
      <c r="OO12" s="13"/>
      <c r="OP12" s="13"/>
      <c r="OQ12" s="13"/>
      <c r="OR12" s="13"/>
      <c r="OS12" s="13"/>
      <c r="OT12" s="13"/>
      <c r="OU12" s="13"/>
      <c r="OV12" s="13"/>
      <c r="OW12" s="13"/>
      <c r="OX12" s="13"/>
      <c r="OY12" s="13"/>
      <c r="OZ12" s="13"/>
      <c r="PA12" s="13"/>
      <c r="PB12" s="13"/>
      <c r="PC12" s="13"/>
      <c r="PD12" s="13"/>
      <c r="PE12" s="13"/>
      <c r="PF12" s="13"/>
      <c r="PG12" s="13"/>
      <c r="PH12" s="13"/>
      <c r="PI12" s="13"/>
      <c r="PJ12" s="13"/>
      <c r="PK12" s="13"/>
      <c r="PL12" s="13"/>
      <c r="PM12" s="13"/>
      <c r="PN12" s="13"/>
      <c r="PO12" s="13"/>
      <c r="PP12" s="13"/>
      <c r="PQ12" s="13"/>
      <c r="PR12" s="13"/>
      <c r="PS12" s="13"/>
      <c r="PT12" s="13"/>
      <c r="PU12" s="13"/>
      <c r="PV12" s="13"/>
      <c r="PW12" s="13"/>
      <c r="PX12" s="13"/>
      <c r="PY12" s="13"/>
      <c r="PZ12" s="13"/>
      <c r="QA12" s="13"/>
      <c r="QB12" s="13"/>
      <c r="QC12" s="13"/>
      <c r="QD12" s="13"/>
      <c r="QE12" s="13"/>
      <c r="QF12" s="13"/>
      <c r="QG12" s="13"/>
      <c r="QH12" s="13"/>
      <c r="QI12" s="13"/>
      <c r="QJ12" s="13"/>
      <c r="QK12" s="13"/>
      <c r="QL12" s="13"/>
      <c r="QM12" s="13"/>
      <c r="QN12" s="13"/>
      <c r="QO12" s="13"/>
      <c r="QP12" s="13"/>
      <c r="QQ12" s="13"/>
      <c r="QR12" s="13"/>
      <c r="QS12" s="13"/>
      <c r="QT12" s="13"/>
      <c r="QU12" s="13"/>
      <c r="QV12" s="13"/>
      <c r="QW12" s="13"/>
      <c r="QX12" s="13"/>
      <c r="QY12" s="13"/>
      <c r="QZ12" s="13"/>
      <c r="RA12" s="13"/>
      <c r="RB12" s="13"/>
      <c r="RC12" s="13"/>
      <c r="RD12" s="13"/>
      <c r="RE12" s="13"/>
      <c r="RF12" s="13"/>
      <c r="RG12" s="13"/>
      <c r="RH12" s="13"/>
      <c r="RI12" s="13"/>
      <c r="RJ12" s="13"/>
      <c r="RK12" s="13"/>
      <c r="RL12" s="13"/>
      <c r="RM12" s="13"/>
      <c r="RN12" s="13"/>
      <c r="RO12" s="13"/>
      <c r="RP12" s="13"/>
      <c r="RQ12" s="13"/>
      <c r="RR12" s="13"/>
      <c r="RS12" s="13"/>
      <c r="RT12" s="13"/>
      <c r="RU12" s="13"/>
      <c r="RV12" s="13"/>
      <c r="RW12" s="13"/>
      <c r="RX12" s="13"/>
      <c r="RY12" s="13"/>
      <c r="RZ12" s="13"/>
      <c r="SA12" s="13"/>
      <c r="SB12" s="13"/>
      <c r="SC12" s="13"/>
      <c r="SD12" s="13"/>
      <c r="SE12" s="13"/>
      <c r="SF12" s="13"/>
      <c r="SG12" s="13"/>
      <c r="SH12" s="13"/>
      <c r="SI12" s="13"/>
      <c r="SJ12" s="13"/>
      <c r="SK12" s="13"/>
      <c r="SL12" s="13"/>
      <c r="SM12" s="13"/>
      <c r="SN12" s="13"/>
      <c r="SO12" s="13"/>
      <c r="SP12" s="13"/>
      <c r="SQ12" s="13"/>
      <c r="SR12" s="13"/>
      <c r="SS12" s="13"/>
      <c r="ST12" s="13"/>
      <c r="SU12" s="13"/>
      <c r="SV12" s="13"/>
      <c r="SW12" s="13"/>
      <c r="SX12" s="13"/>
      <c r="SY12" s="13"/>
      <c r="SZ12" s="13"/>
      <c r="TA12" s="13"/>
      <c r="TB12" s="13"/>
      <c r="TC12" s="13"/>
      <c r="TD12" s="13"/>
      <c r="TE12" s="13"/>
      <c r="TF12" s="13"/>
      <c r="TG12" s="13"/>
      <c r="TH12" s="13"/>
      <c r="TI12" s="13"/>
      <c r="TJ12" s="13"/>
      <c r="TK12" s="13"/>
      <c r="TL12" s="13"/>
      <c r="TM12" s="13"/>
      <c r="TN12" s="13"/>
      <c r="TO12" s="13"/>
      <c r="TP12" s="13"/>
      <c r="TQ12" s="13"/>
      <c r="TR12" s="13"/>
      <c r="TS12" s="13"/>
      <c r="TT12" s="13"/>
      <c r="TU12" s="13"/>
      <c r="TV12" s="13"/>
      <c r="TW12" s="13"/>
      <c r="TX12" s="13"/>
      <c r="TY12" s="13"/>
      <c r="TZ12" s="13"/>
      <c r="UA12" s="13"/>
      <c r="UB12" s="13"/>
      <c r="UC12" s="13"/>
      <c r="UD12" s="13"/>
      <c r="UE12" s="13"/>
      <c r="UF12" s="13"/>
      <c r="UG12" s="13"/>
      <c r="UH12" s="13"/>
      <c r="UI12" s="13"/>
      <c r="UJ12" s="13"/>
      <c r="UK12" s="13"/>
      <c r="UL12" s="13"/>
      <c r="UM12" s="13"/>
      <c r="UN12" s="13"/>
      <c r="UO12" s="13"/>
      <c r="UP12" s="13"/>
      <c r="UQ12" s="13"/>
      <c r="UR12" s="13"/>
      <c r="US12" s="13"/>
      <c r="UT12" s="13"/>
      <c r="UU12" s="13"/>
      <c r="UV12" s="13"/>
      <c r="UW12" s="13"/>
      <c r="UX12" s="13"/>
      <c r="UY12" s="13"/>
      <c r="UZ12" s="13"/>
      <c r="VA12" s="13"/>
      <c r="VB12" s="13"/>
      <c r="VC12" s="13"/>
      <c r="VD12" s="13"/>
      <c r="VE12" s="13"/>
      <c r="VF12" s="13"/>
      <c r="VG12" s="13"/>
      <c r="VH12" s="13"/>
      <c r="VI12" s="13"/>
      <c r="VJ12" s="13"/>
      <c r="VK12" s="13"/>
      <c r="VL12" s="13"/>
      <c r="VM12" s="13"/>
      <c r="VN12" s="13"/>
      <c r="VO12" s="13"/>
      <c r="VP12" s="13"/>
      <c r="VQ12" s="13"/>
      <c r="VR12" s="13"/>
      <c r="VS12" s="13"/>
      <c r="VT12" s="13"/>
      <c r="VU12" s="13"/>
      <c r="VV12" s="13"/>
      <c r="VW12" s="13"/>
      <c r="VX12" s="13"/>
      <c r="VY12" s="13"/>
      <c r="VZ12" s="13"/>
      <c r="WA12" s="13"/>
      <c r="WB12" s="13"/>
      <c r="WC12" s="13"/>
      <c r="WD12" s="13"/>
      <c r="WE12" s="13"/>
      <c r="WF12" s="13"/>
      <c r="WG12" s="13"/>
      <c r="WH12" s="13"/>
      <c r="WI12" s="13"/>
      <c r="WJ12" s="13"/>
      <c r="WK12" s="13"/>
      <c r="WL12" s="13"/>
      <c r="WM12" s="13"/>
      <c r="WN12" s="13"/>
      <c r="WO12" s="13"/>
      <c r="WP12" s="13"/>
      <c r="WQ12" s="13"/>
      <c r="WR12" s="13"/>
      <c r="WS12" s="13"/>
      <c r="WT12" s="13"/>
      <c r="WU12" s="13"/>
      <c r="WV12" s="13"/>
      <c r="WW12" s="13"/>
      <c r="WX12" s="13"/>
      <c r="WY12" s="13"/>
      <c r="WZ12" s="13"/>
      <c r="XA12" s="13"/>
      <c r="XB12" s="13"/>
      <c r="XC12" s="13"/>
      <c r="XD12" s="13"/>
      <c r="XE12" s="13"/>
      <c r="XF12" s="13"/>
      <c r="XG12" s="13"/>
      <c r="XH12" s="13"/>
      <c r="XI12" s="13"/>
      <c r="XJ12" s="13"/>
      <c r="XK12" s="13"/>
      <c r="XL12" s="13"/>
      <c r="XM12" s="13"/>
      <c r="XN12" s="13"/>
      <c r="XO12" s="13"/>
      <c r="XP12" s="13"/>
      <c r="XQ12" s="13"/>
      <c r="XR12" s="13"/>
      <c r="XS12" s="13"/>
      <c r="XT12" s="13"/>
      <c r="XU12" s="13"/>
      <c r="XV12" s="13"/>
      <c r="XW12" s="13"/>
      <c r="XX12" s="13"/>
      <c r="XY12" s="13"/>
      <c r="XZ12" s="13"/>
      <c r="YA12" s="13"/>
      <c r="YB12" s="13"/>
      <c r="YC12" s="13"/>
      <c r="YD12" s="13"/>
      <c r="YE12" s="13"/>
      <c r="YF12" s="13"/>
      <c r="YG12" s="13"/>
      <c r="YH12" s="13"/>
      <c r="YI12" s="13"/>
      <c r="YJ12" s="13"/>
      <c r="YK12" s="13"/>
      <c r="YL12" s="13"/>
      <c r="YM12" s="13"/>
      <c r="YN12" s="13"/>
      <c r="YO12" s="13"/>
      <c r="YP12" s="13"/>
      <c r="YQ12" s="13"/>
      <c r="YR12" s="13"/>
      <c r="YS12" s="13"/>
      <c r="YT12" s="13"/>
      <c r="YU12" s="13"/>
      <c r="YV12" s="13"/>
      <c r="YW12" s="13"/>
      <c r="YX12" s="13"/>
      <c r="YY12" s="13"/>
      <c r="YZ12" s="13"/>
      <c r="ZA12" s="13"/>
      <c r="ZB12" s="13"/>
      <c r="ZC12" s="13"/>
      <c r="ZD12" s="13"/>
      <c r="ZE12" s="13"/>
      <c r="ZF12" s="13"/>
      <c r="ZG12" s="13"/>
      <c r="ZH12" s="13"/>
      <c r="ZI12" s="13"/>
      <c r="ZJ12" s="13"/>
      <c r="ZK12" s="13"/>
      <c r="ZL12" s="13"/>
      <c r="ZM12" s="13"/>
      <c r="ZN12" s="13"/>
      <c r="ZO12" s="13"/>
      <c r="ZP12" s="13"/>
      <c r="ZQ12" s="13"/>
      <c r="ZR12" s="13"/>
      <c r="ZS12" s="13"/>
      <c r="ZT12" s="13"/>
      <c r="ZU12" s="13"/>
      <c r="ZV12" s="13"/>
      <c r="ZW12" s="13"/>
      <c r="ZX12" s="13"/>
      <c r="ZY12" s="13"/>
      <c r="ZZ12" s="13"/>
      <c r="AAA12" s="13"/>
      <c r="AAB12" s="13"/>
      <c r="AAC12" s="13"/>
      <c r="AAD12" s="13"/>
      <c r="AAE12" s="13"/>
      <c r="AAF12" s="13"/>
      <c r="AAG12" s="13"/>
      <c r="AAH12" s="13"/>
      <c r="AAI12" s="13"/>
      <c r="AAJ12" s="13"/>
      <c r="AAK12" s="13"/>
      <c r="AAL12" s="13"/>
      <c r="AAM12" s="13"/>
      <c r="AAN12" s="13"/>
      <c r="AAO12" s="13"/>
      <c r="AAP12" s="13"/>
      <c r="AAQ12" s="13"/>
      <c r="AAR12" s="13"/>
      <c r="AAS12" s="13"/>
      <c r="AAT12" s="13"/>
      <c r="AAU12" s="13"/>
      <c r="AAV12" s="13"/>
      <c r="AAW12" s="13"/>
      <c r="AAX12" s="13"/>
      <c r="AAY12" s="13"/>
      <c r="AAZ12" s="13"/>
      <c r="ABA12" s="13"/>
      <c r="ABB12" s="13"/>
      <c r="ABC12" s="13"/>
      <c r="ABD12" s="13"/>
      <c r="ABE12" s="13"/>
      <c r="ABF12" s="13"/>
      <c r="ABG12" s="13"/>
      <c r="ABH12" s="13"/>
      <c r="ABI12" s="13"/>
      <c r="ABJ12" s="13"/>
      <c r="ABK12" s="13"/>
      <c r="ABL12" s="13"/>
      <c r="ABM12" s="13"/>
      <c r="ABN12" s="13"/>
      <c r="ABO12" s="13"/>
      <c r="ABP12" s="13"/>
      <c r="ABQ12" s="13"/>
      <c r="ABR12" s="13"/>
      <c r="ABS12" s="13"/>
      <c r="ABT12" s="13"/>
      <c r="ABU12" s="13"/>
      <c r="ABV12" s="13"/>
      <c r="ABW12" s="13"/>
      <c r="ABX12" s="13"/>
      <c r="ABY12" s="13"/>
      <c r="ABZ12" s="13"/>
      <c r="ACA12" s="13"/>
      <c r="ACB12" s="13"/>
      <c r="ACC12" s="13"/>
      <c r="ACD12" s="13"/>
      <c r="ACE12" s="13"/>
      <c r="ACF12" s="13"/>
      <c r="ACG12" s="13"/>
      <c r="ACH12" s="13"/>
      <c r="ACI12" s="13"/>
      <c r="ACJ12" s="13"/>
      <c r="ACK12" s="13"/>
      <c r="ACL12" s="13"/>
      <c r="ACM12" s="13"/>
      <c r="ACN12" s="13"/>
      <c r="ACO12" s="13"/>
      <c r="ACP12" s="13"/>
      <c r="ACQ12" s="13"/>
      <c r="ACR12" s="13"/>
      <c r="ACS12" s="13"/>
      <c r="ACT12" s="13"/>
      <c r="ACU12" s="13"/>
      <c r="ACV12" s="13"/>
      <c r="ACW12" s="13"/>
      <c r="ACX12" s="13"/>
      <c r="ACY12" s="13"/>
      <c r="ACZ12" s="13"/>
      <c r="ADA12" s="13"/>
      <c r="ADB12" s="13"/>
      <c r="ADC12" s="13"/>
      <c r="ADD12" s="13"/>
      <c r="ADE12" s="13"/>
      <c r="ADF12" s="13"/>
      <c r="ADG12" s="13"/>
      <c r="ADH12" s="13"/>
      <c r="ADI12" s="13"/>
      <c r="ADJ12" s="13"/>
      <c r="ADK12" s="13"/>
      <c r="ADL12" s="13"/>
      <c r="ADM12" s="13"/>
      <c r="ADN12" s="13"/>
      <c r="ADO12" s="13"/>
      <c r="ADP12" s="13"/>
      <c r="ADQ12" s="13"/>
      <c r="ADR12" s="13"/>
      <c r="ADS12" s="13"/>
      <c r="ADT12" s="13"/>
      <c r="ADU12" s="13"/>
      <c r="ADV12" s="13"/>
      <c r="ADW12" s="13"/>
      <c r="ADX12" s="13"/>
      <c r="ADY12" s="13"/>
      <c r="ADZ12" s="13"/>
      <c r="AEA12" s="13"/>
      <c r="AEB12" s="13"/>
      <c r="AEC12" s="13"/>
      <c r="AED12" s="13"/>
      <c r="AEE12" s="13"/>
      <c r="AEF12" s="13"/>
      <c r="AEG12" s="13"/>
      <c r="AEH12" s="13"/>
      <c r="AEI12" s="13"/>
      <c r="AEJ12" s="13"/>
      <c r="AEK12" s="13"/>
      <c r="AEL12" s="13"/>
      <c r="AEM12" s="13"/>
      <c r="AEN12" s="13"/>
      <c r="AEO12" s="13"/>
      <c r="AEP12" s="13"/>
      <c r="AEQ12" s="13"/>
      <c r="AER12" s="13"/>
      <c r="AES12" s="13"/>
      <c r="AET12" s="13"/>
      <c r="AEU12" s="13"/>
      <c r="AEV12" s="13"/>
      <c r="AEW12" s="13"/>
      <c r="AEX12" s="13"/>
      <c r="AEY12" s="13"/>
      <c r="AEZ12" s="13"/>
      <c r="AFA12" s="13"/>
      <c r="AFB12" s="13"/>
      <c r="AFC12" s="13"/>
      <c r="AFD12" s="13"/>
      <c r="AFE12" s="13"/>
      <c r="AFF12" s="13"/>
      <c r="AFG12" s="13"/>
      <c r="AFH12" s="13"/>
      <c r="AFI12" s="13"/>
      <c r="AFJ12" s="13"/>
      <c r="AFK12" s="13"/>
      <c r="AFL12" s="13"/>
      <c r="AFM12" s="13"/>
      <c r="AFN12" s="13"/>
      <c r="AFO12" s="13"/>
      <c r="AFP12" s="13"/>
      <c r="AFQ12" s="13"/>
      <c r="AFR12" s="13"/>
      <c r="AFS12" s="13"/>
      <c r="AFT12" s="13"/>
      <c r="AFU12" s="13"/>
      <c r="AFV12" s="13"/>
      <c r="AFW12" s="13"/>
      <c r="AFX12" s="13"/>
      <c r="AFY12" s="13"/>
      <c r="AFZ12" s="13"/>
      <c r="AGA12" s="13"/>
      <c r="AGB12" s="13"/>
      <c r="AGC12" s="13"/>
      <c r="AGD12" s="13"/>
      <c r="AGE12" s="13"/>
      <c r="AGF12" s="13"/>
      <c r="AGG12" s="13"/>
      <c r="AGH12" s="13"/>
      <c r="AGI12" s="13"/>
      <c r="AGJ12" s="13"/>
      <c r="AGK12" s="13"/>
      <c r="AGL12" s="13"/>
      <c r="AGM12" s="13"/>
      <c r="AGN12" s="13"/>
      <c r="AGO12" s="13"/>
      <c r="AGP12" s="13"/>
      <c r="AGQ12" s="13"/>
      <c r="AGR12" s="13"/>
      <c r="AGS12" s="13"/>
      <c r="AGT12" s="13"/>
      <c r="AGU12" s="13"/>
      <c r="AGV12" s="13"/>
      <c r="AGW12" s="13"/>
      <c r="AGX12" s="13"/>
      <c r="AGY12" s="13"/>
      <c r="AGZ12" s="13"/>
      <c r="AHA12" s="13"/>
      <c r="AHB12" s="13"/>
      <c r="AHC12" s="13"/>
      <c r="AHD12" s="13"/>
      <c r="AHE12" s="13"/>
      <c r="AHF12" s="13"/>
      <c r="AHG12" s="13"/>
      <c r="AHH12" s="13"/>
      <c r="AHI12" s="13"/>
      <c r="AHJ12" s="13"/>
      <c r="AHK12" s="13"/>
      <c r="AHL12" s="13"/>
      <c r="AHM12" s="13"/>
      <c r="AHN12" s="13"/>
      <c r="AHO12" s="13"/>
      <c r="AHP12" s="13"/>
      <c r="AHQ12" s="13"/>
      <c r="AHR12" s="13"/>
      <c r="AHS12" s="13"/>
      <c r="AHT12" s="13"/>
      <c r="AHU12" s="13"/>
      <c r="AHV12" s="13"/>
      <c r="AHW12" s="13"/>
      <c r="AHX12" s="13"/>
      <c r="AHY12" s="13"/>
      <c r="AHZ12" s="13"/>
      <c r="AIA12" s="13"/>
      <c r="AIB12" s="13"/>
      <c r="AIC12" s="13"/>
      <c r="AID12" s="13"/>
      <c r="AIE12" s="13"/>
      <c r="AIF12" s="13"/>
      <c r="AIG12" s="13"/>
      <c r="AIH12" s="13"/>
      <c r="AII12" s="13"/>
      <c r="AIJ12" s="13"/>
      <c r="AIK12" s="13"/>
      <c r="AIL12" s="13"/>
      <c r="AIM12" s="13"/>
      <c r="AIN12" s="13"/>
      <c r="AIO12" s="13"/>
      <c r="AIP12" s="13"/>
      <c r="AIQ12" s="13"/>
      <c r="AIR12" s="13"/>
      <c r="AIS12" s="13"/>
      <c r="AIT12" s="13"/>
      <c r="AIU12" s="13"/>
      <c r="AIV12" s="13"/>
      <c r="AIW12" s="13"/>
      <c r="AIX12" s="13"/>
      <c r="AIY12" s="13"/>
      <c r="AIZ12" s="13"/>
      <c r="AJA12" s="13"/>
      <c r="AJB12" s="13"/>
      <c r="AJC12" s="13"/>
      <c r="AJD12" s="13"/>
      <c r="AJE12" s="13"/>
      <c r="AJF12" s="13"/>
      <c r="AJG12" s="13"/>
      <c r="AJH12" s="13"/>
      <c r="AJI12" s="13"/>
      <c r="AJJ12" s="13"/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3"/>
      <c r="AJW12" s="13"/>
      <c r="AJX12" s="13"/>
      <c r="AJY12" s="13"/>
      <c r="AJZ12" s="13"/>
      <c r="AKA12" s="13"/>
      <c r="AKB12" s="13"/>
      <c r="AKC12" s="13"/>
      <c r="AKD12" s="13"/>
      <c r="AKE12" s="13"/>
      <c r="AKF12" s="13"/>
      <c r="AKG12" s="13"/>
      <c r="AKH12" s="13"/>
      <c r="AKI12" s="13"/>
      <c r="AKJ12" s="13"/>
      <c r="AKK12" s="13"/>
      <c r="AKL12" s="13"/>
      <c r="AKM12" s="13"/>
      <c r="AKN12" s="13"/>
      <c r="AKO12" s="13"/>
      <c r="AKP12" s="13"/>
      <c r="AKQ12" s="13"/>
      <c r="AKR12" s="13"/>
      <c r="AKS12" s="13"/>
      <c r="AKT12" s="13"/>
      <c r="AKU12" s="13"/>
      <c r="AKV12" s="13"/>
      <c r="AKW12" s="13"/>
      <c r="AKX12" s="13"/>
      <c r="AKY12" s="13"/>
      <c r="AKZ12" s="13"/>
      <c r="ALA12" s="13"/>
      <c r="ALB12" s="13"/>
      <c r="ALC12" s="13"/>
      <c r="ALD12" s="13"/>
      <c r="ALE12" s="13"/>
      <c r="ALF12" s="13"/>
      <c r="ALG12" s="13"/>
      <c r="ALH12" s="13"/>
      <c r="ALI12" s="1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  <c r="ALU12" s="13"/>
      <c r="ALV12" s="13"/>
      <c r="ALW12" s="13"/>
      <c r="ALX12" s="13"/>
      <c r="ALY12" s="13"/>
      <c r="ALZ12" s="13"/>
      <c r="AMA12" s="13"/>
      <c r="AMB12" s="13"/>
      <c r="AMC12" s="13"/>
      <c r="AMD12" s="13"/>
      <c r="AMM12"/>
      <c r="AMN12"/>
      <c r="AMO12"/>
    </row>
    <row r="13" spans="1:1029" s="12" customFormat="1" ht="30" customHeight="1" x14ac:dyDescent="0.25">
      <c r="A13" s="181"/>
      <c r="B13" s="182"/>
      <c r="C13" s="24" t="s">
        <v>47</v>
      </c>
      <c r="D13" s="45"/>
      <c r="E13" s="133"/>
      <c r="F13" s="133"/>
      <c r="G13" s="27"/>
      <c r="H13" s="135"/>
      <c r="I13" s="48"/>
      <c r="J13" s="49"/>
      <c r="K13" s="135"/>
      <c r="L13" s="49"/>
      <c r="M13" s="29"/>
      <c r="N13" s="52">
        <f t="shared" si="0"/>
        <v>0</v>
      </c>
      <c r="O13" s="48"/>
      <c r="P13" s="49"/>
      <c r="Q13" s="33"/>
      <c r="R13" s="53">
        <f t="shared" si="1"/>
        <v>0</v>
      </c>
      <c r="S13" s="53" t="str">
        <f t="shared" ref="S13:S20" si="5">IF(F13="Very high", 5, IF(F13="High", 4, IF(F13="Moderate", 3, IF(F13="Low / Very low", 2, "none"))))</f>
        <v>none</v>
      </c>
      <c r="T13" s="33"/>
      <c r="U13" s="53" t="e">
        <f t="shared" si="2"/>
        <v>#VALUE!</v>
      </c>
      <c r="V13" s="35"/>
      <c r="W13" s="147"/>
      <c r="X13" s="35"/>
      <c r="Y13" s="52" t="e">
        <f t="shared" si="3"/>
        <v>#VALUE!</v>
      </c>
      <c r="Z13" s="138" t="e">
        <f t="shared" si="4"/>
        <v>#VALUE!</v>
      </c>
      <c r="AA13" s="49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M13"/>
      <c r="AMN13"/>
      <c r="AMO13"/>
    </row>
    <row r="14" spans="1:1029" s="12" customFormat="1" ht="30" customHeight="1" x14ac:dyDescent="0.25">
      <c r="A14" s="181"/>
      <c r="B14" s="182"/>
      <c r="C14" s="24" t="s">
        <v>48</v>
      </c>
      <c r="D14" s="45"/>
      <c r="E14" s="133"/>
      <c r="F14" s="133"/>
      <c r="G14" s="27"/>
      <c r="H14" s="135"/>
      <c r="I14" s="48"/>
      <c r="J14" s="49"/>
      <c r="K14" s="135"/>
      <c r="L14" s="49"/>
      <c r="M14" s="29"/>
      <c r="N14" s="52">
        <f t="shared" si="0"/>
        <v>0</v>
      </c>
      <c r="O14" s="48"/>
      <c r="P14" s="49"/>
      <c r="Q14" s="33"/>
      <c r="R14" s="53">
        <f t="shared" si="1"/>
        <v>0</v>
      </c>
      <c r="S14" s="53" t="str">
        <f t="shared" si="5"/>
        <v>none</v>
      </c>
      <c r="T14" s="33"/>
      <c r="U14" s="53" t="e">
        <f t="shared" si="2"/>
        <v>#VALUE!</v>
      </c>
      <c r="V14" s="35"/>
      <c r="W14" s="147"/>
      <c r="X14" s="35"/>
      <c r="Y14" s="52" t="e">
        <f t="shared" si="3"/>
        <v>#VALUE!</v>
      </c>
      <c r="Z14" s="138" t="e">
        <f t="shared" si="4"/>
        <v>#VALUE!</v>
      </c>
      <c r="AA14" s="49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M14"/>
      <c r="AMN14"/>
      <c r="AMO14"/>
    </row>
    <row r="15" spans="1:1029" s="12" customFormat="1" ht="30" customHeight="1" x14ac:dyDescent="0.25">
      <c r="A15" s="181"/>
      <c r="B15" s="182" t="s">
        <v>36</v>
      </c>
      <c r="C15" s="24" t="s">
        <v>37</v>
      </c>
      <c r="D15" s="45"/>
      <c r="E15" s="133"/>
      <c r="F15" s="133"/>
      <c r="G15" s="27"/>
      <c r="H15" s="46"/>
      <c r="I15" s="37"/>
      <c r="J15" s="38"/>
      <c r="K15" s="46"/>
      <c r="L15" s="38"/>
      <c r="M15" s="29"/>
      <c r="N15" s="47">
        <f t="shared" si="0"/>
        <v>0</v>
      </c>
      <c r="O15" s="48"/>
      <c r="P15" s="49"/>
      <c r="Q15" s="33"/>
      <c r="R15" s="50">
        <f t="shared" si="1"/>
        <v>0</v>
      </c>
      <c r="S15" s="50" t="str">
        <f t="shared" si="5"/>
        <v>none</v>
      </c>
      <c r="T15" s="33"/>
      <c r="U15" s="50" t="e">
        <f t="shared" si="2"/>
        <v>#VALUE!</v>
      </c>
      <c r="V15" s="35"/>
      <c r="W15" s="147"/>
      <c r="X15" s="35"/>
      <c r="Y15" s="47" t="e">
        <f t="shared" si="3"/>
        <v>#VALUE!</v>
      </c>
      <c r="Z15" s="138" t="e">
        <f t="shared" si="4"/>
        <v>#VALUE!</v>
      </c>
      <c r="AA15" s="51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M15"/>
      <c r="AMN15"/>
      <c r="AMO15"/>
    </row>
    <row r="16" spans="1:1029" s="12" customFormat="1" ht="30" customHeight="1" x14ac:dyDescent="0.25">
      <c r="A16" s="181"/>
      <c r="B16" s="182"/>
      <c r="C16" s="24" t="s">
        <v>38</v>
      </c>
      <c r="D16" s="45"/>
      <c r="E16" s="133"/>
      <c r="F16" s="133"/>
      <c r="G16" s="27"/>
      <c r="H16" s="135"/>
      <c r="I16" s="48"/>
      <c r="J16" s="49"/>
      <c r="K16" s="135"/>
      <c r="L16" s="49"/>
      <c r="M16" s="29"/>
      <c r="N16" s="52">
        <f t="shared" si="0"/>
        <v>0</v>
      </c>
      <c r="O16" s="48"/>
      <c r="P16" s="49"/>
      <c r="Q16" s="33"/>
      <c r="R16" s="53">
        <f t="shared" si="1"/>
        <v>0</v>
      </c>
      <c r="S16" s="53" t="str">
        <f t="shared" si="5"/>
        <v>none</v>
      </c>
      <c r="T16" s="33"/>
      <c r="U16" s="53" t="e">
        <f t="shared" si="2"/>
        <v>#VALUE!</v>
      </c>
      <c r="V16" s="35"/>
      <c r="W16" s="147"/>
      <c r="X16" s="35"/>
      <c r="Y16" s="52" t="e">
        <f t="shared" si="3"/>
        <v>#VALUE!</v>
      </c>
      <c r="Z16" s="138" t="e">
        <f t="shared" si="4"/>
        <v>#VALUE!</v>
      </c>
      <c r="AA16" s="139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M16"/>
      <c r="AMN16"/>
      <c r="AMO16"/>
    </row>
    <row r="17" spans="1:1018 1027:1029" s="12" customFormat="1" ht="30" customHeight="1" x14ac:dyDescent="0.25">
      <c r="A17" s="181"/>
      <c r="B17" s="182"/>
      <c r="C17" s="24" t="s">
        <v>39</v>
      </c>
      <c r="D17" s="45"/>
      <c r="E17" s="133"/>
      <c r="F17" s="133"/>
      <c r="G17" s="27"/>
      <c r="H17" s="135"/>
      <c r="I17" s="48"/>
      <c r="J17" s="49"/>
      <c r="K17" s="135"/>
      <c r="L17" s="49"/>
      <c r="M17" s="29"/>
      <c r="N17" s="52">
        <f t="shared" si="0"/>
        <v>0</v>
      </c>
      <c r="O17" s="48"/>
      <c r="P17" s="49"/>
      <c r="Q17" s="33"/>
      <c r="R17" s="53">
        <f t="shared" si="1"/>
        <v>0</v>
      </c>
      <c r="S17" s="53" t="str">
        <f t="shared" si="5"/>
        <v>none</v>
      </c>
      <c r="T17" s="33"/>
      <c r="U17" s="53" t="e">
        <f t="shared" si="2"/>
        <v>#VALUE!</v>
      </c>
      <c r="V17" s="35"/>
      <c r="W17" s="147"/>
      <c r="X17" s="35"/>
      <c r="Y17" s="52" t="e">
        <f t="shared" si="3"/>
        <v>#VALUE!</v>
      </c>
      <c r="Z17" s="138" t="e">
        <f t="shared" si="4"/>
        <v>#VALUE!</v>
      </c>
      <c r="AA17" s="139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M17"/>
      <c r="AMN17"/>
      <c r="AMO17"/>
    </row>
    <row r="18" spans="1:1018 1027:1029" s="12" customFormat="1" ht="30" customHeight="1" x14ac:dyDescent="0.25">
      <c r="A18" s="181"/>
      <c r="B18" s="182" t="s">
        <v>40</v>
      </c>
      <c r="C18" s="24" t="s">
        <v>41</v>
      </c>
      <c r="D18" s="45"/>
      <c r="E18" s="133"/>
      <c r="F18" s="133"/>
      <c r="G18" s="27"/>
      <c r="H18" s="46"/>
      <c r="I18" s="37"/>
      <c r="J18" s="38"/>
      <c r="K18" s="46"/>
      <c r="L18" s="38"/>
      <c r="M18" s="29"/>
      <c r="N18" s="47">
        <f t="shared" si="0"/>
        <v>0</v>
      </c>
      <c r="O18" s="48"/>
      <c r="P18" s="49"/>
      <c r="Q18" s="33"/>
      <c r="R18" s="50">
        <f t="shared" si="1"/>
        <v>0</v>
      </c>
      <c r="S18" s="50" t="str">
        <f t="shared" si="5"/>
        <v>none</v>
      </c>
      <c r="T18" s="33"/>
      <c r="U18" s="50" t="e">
        <f t="shared" si="2"/>
        <v>#VALUE!</v>
      </c>
      <c r="V18" s="35"/>
      <c r="W18" s="147"/>
      <c r="X18" s="35"/>
      <c r="Y18" s="47" t="e">
        <f t="shared" si="3"/>
        <v>#VALUE!</v>
      </c>
      <c r="Z18" s="138" t="e">
        <f t="shared" si="4"/>
        <v>#VALUE!</v>
      </c>
      <c r="AA18" s="51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M18"/>
      <c r="AMN18"/>
      <c r="AMO18"/>
    </row>
    <row r="19" spans="1:1018 1027:1029" s="12" customFormat="1" ht="30" customHeight="1" x14ac:dyDescent="0.25">
      <c r="A19" s="181"/>
      <c r="B19" s="182"/>
      <c r="C19" s="24" t="s">
        <v>42</v>
      </c>
      <c r="D19" s="45"/>
      <c r="E19" s="133"/>
      <c r="F19" s="133"/>
      <c r="G19" s="27"/>
      <c r="H19" s="135"/>
      <c r="I19" s="48"/>
      <c r="J19" s="49"/>
      <c r="K19" s="135"/>
      <c r="L19" s="49"/>
      <c r="M19" s="29"/>
      <c r="N19" s="52">
        <f t="shared" si="0"/>
        <v>0</v>
      </c>
      <c r="O19" s="48"/>
      <c r="P19" s="49"/>
      <c r="Q19" s="33"/>
      <c r="R19" s="53">
        <f t="shared" si="1"/>
        <v>0</v>
      </c>
      <c r="S19" s="53" t="str">
        <f t="shared" si="5"/>
        <v>none</v>
      </c>
      <c r="T19" s="33"/>
      <c r="U19" s="53" t="e">
        <f t="shared" si="2"/>
        <v>#VALUE!</v>
      </c>
      <c r="V19" s="35"/>
      <c r="W19" s="147"/>
      <c r="X19" s="35"/>
      <c r="Y19" s="52" t="e">
        <f t="shared" si="3"/>
        <v>#VALUE!</v>
      </c>
      <c r="Z19" s="138" t="e">
        <f t="shared" si="4"/>
        <v>#VALUE!</v>
      </c>
      <c r="AA19" s="139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  <c r="AMM19"/>
      <c r="AMN19"/>
      <c r="AMO19"/>
    </row>
    <row r="20" spans="1:1018 1027:1029" s="12" customFormat="1" ht="30" customHeight="1" x14ac:dyDescent="0.25">
      <c r="A20" s="181"/>
      <c r="B20" s="182"/>
      <c r="C20" s="24" t="s">
        <v>43</v>
      </c>
      <c r="D20" s="45"/>
      <c r="E20" s="133"/>
      <c r="F20" s="133"/>
      <c r="G20" s="27"/>
      <c r="H20" s="135"/>
      <c r="I20" s="48"/>
      <c r="J20" s="49"/>
      <c r="K20" s="135"/>
      <c r="L20" s="49"/>
      <c r="M20" s="29"/>
      <c r="N20" s="52">
        <f t="shared" si="0"/>
        <v>0</v>
      </c>
      <c r="O20" s="48"/>
      <c r="P20" s="49"/>
      <c r="Q20" s="33"/>
      <c r="R20" s="53">
        <f t="shared" si="1"/>
        <v>0</v>
      </c>
      <c r="S20" s="53" t="str">
        <f t="shared" si="5"/>
        <v>none</v>
      </c>
      <c r="T20" s="33"/>
      <c r="U20" s="53" t="e">
        <f t="shared" si="2"/>
        <v>#VALUE!</v>
      </c>
      <c r="V20" s="35"/>
      <c r="W20" s="147"/>
      <c r="X20" s="35"/>
      <c r="Y20" s="52" t="e">
        <f t="shared" si="3"/>
        <v>#VALUE!</v>
      </c>
      <c r="Z20" s="138" t="e">
        <f t="shared" si="4"/>
        <v>#VALUE!</v>
      </c>
      <c r="AA20" s="139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  <c r="AMM20"/>
      <c r="AMN20"/>
      <c r="AMO20"/>
    </row>
    <row r="21" spans="1:1018 1027:1029" s="12" customFormat="1" x14ac:dyDescent="0.25">
      <c r="A21" s="39"/>
      <c r="B21" s="40"/>
      <c r="C21" s="40"/>
      <c r="D21" s="40"/>
      <c r="E21" s="132"/>
      <c r="F21" s="132"/>
      <c r="G21" s="40"/>
      <c r="H21" s="41"/>
      <c r="I21" s="41"/>
      <c r="J21" s="41"/>
      <c r="K21" s="41"/>
      <c r="L21" s="41"/>
      <c r="M21" s="41"/>
      <c r="N21" s="42"/>
      <c r="O21" s="41"/>
      <c r="P21" s="41"/>
      <c r="Q21" s="40"/>
      <c r="R21" s="43"/>
      <c r="S21" s="43"/>
      <c r="T21" s="40"/>
      <c r="U21" s="43"/>
      <c r="V21" s="44"/>
      <c r="W21" s="40"/>
      <c r="X21" s="44"/>
      <c r="Y21" s="43"/>
      <c r="Z21" s="137"/>
      <c r="AA21" s="40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M21"/>
      <c r="AMN21"/>
      <c r="AMO21"/>
    </row>
    <row r="22" spans="1:1018 1027:1029" s="12" customFormat="1" ht="30" customHeight="1" x14ac:dyDescent="0.25">
      <c r="A22" s="181" t="s">
        <v>49</v>
      </c>
      <c r="B22" s="182" t="s">
        <v>45</v>
      </c>
      <c r="C22" s="24" t="s">
        <v>46</v>
      </c>
      <c r="D22" s="45"/>
      <c r="E22" s="133"/>
      <c r="F22" s="133"/>
      <c r="G22" s="27"/>
      <c r="H22" s="28"/>
      <c r="I22" s="25"/>
      <c r="J22" s="26"/>
      <c r="K22" s="28"/>
      <c r="L22" s="26"/>
      <c r="M22" s="29"/>
      <c r="N22" s="30">
        <f t="shared" ref="N22:N30" si="6">IF(MAX(H22:L22)&lt;0,MIN(H22:L22)*2,MAX(H22:L22)*2)</f>
        <v>0</v>
      </c>
      <c r="O22" s="31"/>
      <c r="P22" s="32"/>
      <c r="Q22" s="33"/>
      <c r="R22" s="34">
        <f t="shared" ref="R22:R30" si="7">IF(N22&gt;=0, SUM(N22:P22), N22-O22-P22)</f>
        <v>0</v>
      </c>
      <c r="S22" s="34" t="str">
        <f t="shared" ref="S22:S30" si="8">IF(F22="Very high", 5, IF(F22="High", 4, IF(F22="Moderate", 3, IF(F22="Low / Very low", 2, "none"))))</f>
        <v>none</v>
      </c>
      <c r="T22" s="33"/>
      <c r="U22" s="34" t="e">
        <f t="shared" si="2"/>
        <v>#VALUE!</v>
      </c>
      <c r="V22" s="35"/>
      <c r="W22" s="147"/>
      <c r="X22" s="35"/>
      <c r="Y22" s="30" t="e">
        <f t="shared" si="3"/>
        <v>#VALUE!</v>
      </c>
      <c r="Z22" s="136" t="e">
        <f t="shared" ref="Z22:Z30" si="9">IF(Y22=0,"zero", IF(Y22&lt;-60,"+ +", IF(Y22&lt;0,"+", IF(Y22&lt;30,"L", IF(Y22&lt;=60,"M", IF(Y22&lt;=100,"H", "?"))))))</f>
        <v>#VALUE!</v>
      </c>
      <c r="AA22" s="36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M22"/>
      <c r="AMN22"/>
      <c r="AMO22"/>
    </row>
    <row r="23" spans="1:1018 1027:1029" s="12" customFormat="1" ht="30" customHeight="1" x14ac:dyDescent="0.25">
      <c r="A23" s="181"/>
      <c r="B23" s="182"/>
      <c r="C23" s="24" t="s">
        <v>47</v>
      </c>
      <c r="D23" s="45"/>
      <c r="E23" s="133"/>
      <c r="F23" s="133"/>
      <c r="G23" s="27"/>
      <c r="H23" s="28"/>
      <c r="I23" s="25"/>
      <c r="J23" s="26"/>
      <c r="K23" s="28"/>
      <c r="L23" s="26"/>
      <c r="M23" s="29"/>
      <c r="N23" s="30">
        <f t="shared" si="6"/>
        <v>0</v>
      </c>
      <c r="O23" s="31"/>
      <c r="P23" s="32"/>
      <c r="Q23" s="33"/>
      <c r="R23" s="34">
        <f t="shared" si="7"/>
        <v>0</v>
      </c>
      <c r="S23" s="34" t="str">
        <f t="shared" si="8"/>
        <v>none</v>
      </c>
      <c r="T23" s="33"/>
      <c r="U23" s="34" t="e">
        <f t="shared" si="2"/>
        <v>#VALUE!</v>
      </c>
      <c r="V23" s="35"/>
      <c r="W23" s="147"/>
      <c r="X23" s="35"/>
      <c r="Y23" s="30" t="e">
        <f t="shared" si="3"/>
        <v>#VALUE!</v>
      </c>
      <c r="Z23" s="136" t="e">
        <f t="shared" si="9"/>
        <v>#VALUE!</v>
      </c>
      <c r="AA23" s="36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M23"/>
      <c r="AMN23"/>
      <c r="AMO23"/>
    </row>
    <row r="24" spans="1:1018 1027:1029" s="12" customFormat="1" ht="30" customHeight="1" x14ac:dyDescent="0.25">
      <c r="A24" s="181"/>
      <c r="B24" s="182"/>
      <c r="C24" s="24" t="s">
        <v>48</v>
      </c>
      <c r="D24" s="45"/>
      <c r="E24" s="133"/>
      <c r="F24" s="133"/>
      <c r="G24" s="27"/>
      <c r="H24" s="28"/>
      <c r="I24" s="25"/>
      <c r="J24" s="26"/>
      <c r="K24" s="28"/>
      <c r="L24" s="26"/>
      <c r="M24" s="29"/>
      <c r="N24" s="30">
        <f t="shared" si="6"/>
        <v>0</v>
      </c>
      <c r="O24" s="31"/>
      <c r="P24" s="32"/>
      <c r="Q24" s="33"/>
      <c r="R24" s="34">
        <f t="shared" si="7"/>
        <v>0</v>
      </c>
      <c r="S24" s="34" t="str">
        <f t="shared" si="8"/>
        <v>none</v>
      </c>
      <c r="T24" s="33"/>
      <c r="U24" s="34" t="e">
        <f t="shared" si="2"/>
        <v>#VALUE!</v>
      </c>
      <c r="V24" s="35"/>
      <c r="W24" s="147"/>
      <c r="X24" s="35"/>
      <c r="Y24" s="30" t="e">
        <f t="shared" si="3"/>
        <v>#VALUE!</v>
      </c>
      <c r="Z24" s="136" t="e">
        <f t="shared" si="9"/>
        <v>#VALUE!</v>
      </c>
      <c r="AA24" s="36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M24"/>
      <c r="AMN24"/>
      <c r="AMO24"/>
    </row>
    <row r="25" spans="1:1018 1027:1029" s="12" customFormat="1" ht="30" customHeight="1" x14ac:dyDescent="0.25">
      <c r="A25" s="181"/>
      <c r="B25" s="182" t="s">
        <v>36</v>
      </c>
      <c r="C25" s="24" t="s">
        <v>37</v>
      </c>
      <c r="D25" s="45"/>
      <c r="E25" s="133"/>
      <c r="F25" s="133"/>
      <c r="G25" s="27"/>
      <c r="H25" s="28"/>
      <c r="I25" s="25"/>
      <c r="J25" s="26"/>
      <c r="K25" s="28"/>
      <c r="L25" s="26"/>
      <c r="M25" s="29"/>
      <c r="N25" s="30">
        <f t="shared" si="6"/>
        <v>0</v>
      </c>
      <c r="O25" s="31"/>
      <c r="P25" s="32"/>
      <c r="Q25" s="33"/>
      <c r="R25" s="34">
        <f t="shared" si="7"/>
        <v>0</v>
      </c>
      <c r="S25" s="34" t="str">
        <f t="shared" si="8"/>
        <v>none</v>
      </c>
      <c r="T25" s="33"/>
      <c r="U25" s="34" t="e">
        <f t="shared" si="2"/>
        <v>#VALUE!</v>
      </c>
      <c r="V25" s="35"/>
      <c r="W25" s="147"/>
      <c r="X25" s="35"/>
      <c r="Y25" s="30" t="e">
        <f t="shared" si="3"/>
        <v>#VALUE!</v>
      </c>
      <c r="Z25" s="136" t="e">
        <f t="shared" si="9"/>
        <v>#VALUE!</v>
      </c>
      <c r="AA25" s="36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M25"/>
      <c r="AMN25"/>
      <c r="AMO25"/>
    </row>
    <row r="26" spans="1:1018 1027:1029" s="12" customFormat="1" ht="30" customHeight="1" x14ac:dyDescent="0.25">
      <c r="A26" s="181"/>
      <c r="B26" s="182"/>
      <c r="C26" s="24" t="s">
        <v>38</v>
      </c>
      <c r="D26" s="45"/>
      <c r="E26" s="133"/>
      <c r="F26" s="133"/>
      <c r="G26" s="27"/>
      <c r="H26" s="28"/>
      <c r="I26" s="25"/>
      <c r="J26" s="26"/>
      <c r="K26" s="28"/>
      <c r="L26" s="26"/>
      <c r="M26" s="29"/>
      <c r="N26" s="30">
        <f t="shared" si="6"/>
        <v>0</v>
      </c>
      <c r="O26" s="31"/>
      <c r="P26" s="32"/>
      <c r="Q26" s="33"/>
      <c r="R26" s="34">
        <f t="shared" si="7"/>
        <v>0</v>
      </c>
      <c r="S26" s="34" t="str">
        <f t="shared" si="8"/>
        <v>none</v>
      </c>
      <c r="T26" s="33"/>
      <c r="U26" s="34" t="e">
        <f t="shared" si="2"/>
        <v>#VALUE!</v>
      </c>
      <c r="V26" s="35"/>
      <c r="W26" s="147"/>
      <c r="X26" s="35"/>
      <c r="Y26" s="30" t="e">
        <f t="shared" si="3"/>
        <v>#VALUE!</v>
      </c>
      <c r="Z26" s="136" t="e">
        <f t="shared" si="9"/>
        <v>#VALUE!</v>
      </c>
      <c r="AA26" s="36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M26"/>
      <c r="AMN26"/>
      <c r="AMO26"/>
    </row>
    <row r="27" spans="1:1018 1027:1029" s="12" customFormat="1" ht="30" customHeight="1" x14ac:dyDescent="0.25">
      <c r="A27" s="181"/>
      <c r="B27" s="182"/>
      <c r="C27" s="24" t="s">
        <v>39</v>
      </c>
      <c r="D27" s="45"/>
      <c r="E27" s="133"/>
      <c r="F27" s="133"/>
      <c r="G27" s="27"/>
      <c r="H27" s="28"/>
      <c r="I27" s="25"/>
      <c r="J27" s="26"/>
      <c r="K27" s="28"/>
      <c r="L27" s="26"/>
      <c r="M27" s="29"/>
      <c r="N27" s="30">
        <f t="shared" si="6"/>
        <v>0</v>
      </c>
      <c r="O27" s="31"/>
      <c r="P27" s="32"/>
      <c r="Q27" s="33"/>
      <c r="R27" s="34">
        <f t="shared" si="7"/>
        <v>0</v>
      </c>
      <c r="S27" s="34" t="str">
        <f t="shared" si="8"/>
        <v>none</v>
      </c>
      <c r="T27" s="33"/>
      <c r="U27" s="34" t="e">
        <f t="shared" si="2"/>
        <v>#VALUE!</v>
      </c>
      <c r="V27" s="35"/>
      <c r="W27" s="147"/>
      <c r="X27" s="35"/>
      <c r="Y27" s="30" t="e">
        <f t="shared" si="3"/>
        <v>#VALUE!</v>
      </c>
      <c r="Z27" s="136" t="e">
        <f t="shared" si="9"/>
        <v>#VALUE!</v>
      </c>
      <c r="AA27" s="36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M27"/>
      <c r="AMN27"/>
      <c r="AMO27"/>
    </row>
    <row r="28" spans="1:1018 1027:1029" s="12" customFormat="1" ht="30" customHeight="1" x14ac:dyDescent="0.25">
      <c r="A28" s="181"/>
      <c r="B28" s="182" t="s">
        <v>40</v>
      </c>
      <c r="C28" s="24" t="s">
        <v>41</v>
      </c>
      <c r="D28" s="45"/>
      <c r="E28" s="133"/>
      <c r="F28" s="133"/>
      <c r="G28" s="27"/>
      <c r="H28" s="28"/>
      <c r="I28" s="25"/>
      <c r="J28" s="26"/>
      <c r="K28" s="28"/>
      <c r="L28" s="26"/>
      <c r="M28" s="29"/>
      <c r="N28" s="30">
        <f t="shared" si="6"/>
        <v>0</v>
      </c>
      <c r="O28" s="31"/>
      <c r="P28" s="32"/>
      <c r="Q28" s="33"/>
      <c r="R28" s="34">
        <f t="shared" si="7"/>
        <v>0</v>
      </c>
      <c r="S28" s="34" t="str">
        <f t="shared" si="8"/>
        <v>none</v>
      </c>
      <c r="T28" s="33"/>
      <c r="U28" s="34" t="e">
        <f t="shared" si="2"/>
        <v>#VALUE!</v>
      </c>
      <c r="V28" s="35"/>
      <c r="W28" s="147"/>
      <c r="X28" s="35"/>
      <c r="Y28" s="30" t="e">
        <f t="shared" si="3"/>
        <v>#VALUE!</v>
      </c>
      <c r="Z28" s="136" t="e">
        <f t="shared" si="9"/>
        <v>#VALUE!</v>
      </c>
      <c r="AA28" s="36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M28"/>
      <c r="AMN28"/>
      <c r="AMO28"/>
    </row>
    <row r="29" spans="1:1018 1027:1029" s="12" customFormat="1" ht="30" customHeight="1" x14ac:dyDescent="0.25">
      <c r="A29" s="181"/>
      <c r="B29" s="182"/>
      <c r="C29" s="24" t="s">
        <v>42</v>
      </c>
      <c r="D29" s="45"/>
      <c r="E29" s="133"/>
      <c r="F29" s="133"/>
      <c r="G29" s="27"/>
      <c r="H29" s="28"/>
      <c r="I29" s="25"/>
      <c r="J29" s="26"/>
      <c r="K29" s="28"/>
      <c r="L29" s="26"/>
      <c r="M29" s="29"/>
      <c r="N29" s="30">
        <f t="shared" si="6"/>
        <v>0</v>
      </c>
      <c r="O29" s="31"/>
      <c r="P29" s="32"/>
      <c r="Q29" s="33"/>
      <c r="R29" s="34">
        <f t="shared" si="7"/>
        <v>0</v>
      </c>
      <c r="S29" s="34" t="str">
        <f t="shared" si="8"/>
        <v>none</v>
      </c>
      <c r="T29" s="33"/>
      <c r="U29" s="34" t="e">
        <f t="shared" si="2"/>
        <v>#VALUE!</v>
      </c>
      <c r="V29" s="35"/>
      <c r="W29" s="147"/>
      <c r="X29" s="35"/>
      <c r="Y29" s="30" t="e">
        <f t="shared" si="3"/>
        <v>#VALUE!</v>
      </c>
      <c r="Z29" s="136" t="e">
        <f t="shared" si="9"/>
        <v>#VALUE!</v>
      </c>
      <c r="AA29" s="36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M29"/>
      <c r="AMN29"/>
      <c r="AMO29"/>
    </row>
    <row r="30" spans="1:1018 1027:1029" s="12" customFormat="1" ht="30" customHeight="1" x14ac:dyDescent="0.25">
      <c r="A30" s="181"/>
      <c r="B30" s="182"/>
      <c r="C30" s="24" t="s">
        <v>43</v>
      </c>
      <c r="D30" s="45"/>
      <c r="E30" s="133"/>
      <c r="F30" s="133"/>
      <c r="G30" s="27"/>
      <c r="H30" s="28"/>
      <c r="I30" s="25"/>
      <c r="J30" s="26"/>
      <c r="K30" s="28"/>
      <c r="L30" s="26"/>
      <c r="M30" s="29"/>
      <c r="N30" s="30">
        <f t="shared" si="6"/>
        <v>0</v>
      </c>
      <c r="O30" s="31"/>
      <c r="P30" s="32"/>
      <c r="Q30" s="33"/>
      <c r="R30" s="34">
        <f t="shared" si="7"/>
        <v>0</v>
      </c>
      <c r="S30" s="34" t="str">
        <f t="shared" si="8"/>
        <v>none</v>
      </c>
      <c r="T30" s="33"/>
      <c r="U30" s="34" t="e">
        <f t="shared" si="2"/>
        <v>#VALUE!</v>
      </c>
      <c r="V30" s="35"/>
      <c r="W30" s="147"/>
      <c r="X30" s="35"/>
      <c r="Y30" s="30" t="e">
        <f t="shared" si="3"/>
        <v>#VALUE!</v>
      </c>
      <c r="Z30" s="136" t="e">
        <f t="shared" si="9"/>
        <v>#VALUE!</v>
      </c>
      <c r="AA30" s="36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M30"/>
      <c r="AMN30"/>
      <c r="AMO30"/>
    </row>
    <row r="31" spans="1:1018 1027:1029" s="12" customFormat="1" x14ac:dyDescent="0.25">
      <c r="A31" s="39"/>
      <c r="B31" s="40"/>
      <c r="C31" s="40"/>
      <c r="D31" s="40"/>
      <c r="E31" s="132"/>
      <c r="F31" s="132"/>
      <c r="G31" s="40"/>
      <c r="H31" s="40"/>
      <c r="I31" s="40"/>
      <c r="J31" s="40"/>
      <c r="K31" s="40"/>
      <c r="L31" s="40"/>
      <c r="M31" s="40"/>
      <c r="N31" s="43"/>
      <c r="O31" s="40"/>
      <c r="P31" s="40"/>
      <c r="Q31" s="40"/>
      <c r="R31" s="43"/>
      <c r="S31" s="43"/>
      <c r="T31" s="40"/>
      <c r="U31" s="43"/>
      <c r="V31" s="44"/>
      <c r="W31" s="40"/>
      <c r="X31" s="44"/>
      <c r="Y31" s="43"/>
      <c r="Z31" s="43"/>
      <c r="AA31" s="40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M31"/>
      <c r="AMN31"/>
      <c r="AMO31"/>
    </row>
    <row r="32" spans="1:1018 1027:1029" s="12" customFormat="1" ht="30" customHeight="1" x14ac:dyDescent="0.25">
      <c r="A32" s="181" t="s">
        <v>50</v>
      </c>
      <c r="B32" s="182" t="s">
        <v>45</v>
      </c>
      <c r="C32" s="24" t="s">
        <v>46</v>
      </c>
      <c r="D32" s="45"/>
      <c r="E32" s="133"/>
      <c r="F32" s="133"/>
      <c r="G32" s="27"/>
      <c r="H32" s="28"/>
      <c r="I32" s="25"/>
      <c r="J32" s="26"/>
      <c r="K32" s="28"/>
      <c r="L32" s="26"/>
      <c r="M32" s="29"/>
      <c r="N32" s="30">
        <f t="shared" ref="N32:N40" si="10">IF(MAX(H32:L32)&lt;0,MIN(H32:L32)*2,MAX(H32:L32)*2)</f>
        <v>0</v>
      </c>
      <c r="O32" s="31"/>
      <c r="P32" s="32"/>
      <c r="Q32" s="33"/>
      <c r="R32" s="34">
        <f t="shared" ref="R32:R40" si="11">IF(N32&gt;=0, SUM(N32:P32), N32-O32-P32)</f>
        <v>0</v>
      </c>
      <c r="S32" s="34" t="str">
        <f t="shared" ref="S32:S40" si="12">IF(F32="Very high", 5, IF(F32="High", 4, IF(F32="Moderate", 3, IF(F32="Low / Very low", 2, "none"))))</f>
        <v>none</v>
      </c>
      <c r="T32" s="33"/>
      <c r="U32" s="34" t="e">
        <f t="shared" si="2"/>
        <v>#VALUE!</v>
      </c>
      <c r="V32" s="35"/>
      <c r="W32" s="147"/>
      <c r="X32" s="35"/>
      <c r="Y32" s="30" t="e">
        <f t="shared" si="3"/>
        <v>#VALUE!</v>
      </c>
      <c r="Z32" s="136" t="e">
        <f t="shared" ref="Z32:Z40" si="13">IF(Y32=0,"zero", IF(Y32&lt;-60,"+ +", IF(Y32&lt;0,"+", IF(Y32&lt;30,"L", IF(Y32&lt;=60,"M", IF(Y32&lt;=100,"H", "?"))))))</f>
        <v>#VALUE!</v>
      </c>
      <c r="AA32" s="36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M32"/>
      <c r="AMN32"/>
      <c r="AMO32"/>
    </row>
    <row r="33" spans="1:1018 1027:1029" s="12" customFormat="1" ht="30" customHeight="1" x14ac:dyDescent="0.25">
      <c r="A33" s="181"/>
      <c r="B33" s="182"/>
      <c r="C33" s="24" t="s">
        <v>47</v>
      </c>
      <c r="D33" s="45"/>
      <c r="E33" s="133"/>
      <c r="F33" s="133"/>
      <c r="G33" s="27"/>
      <c r="H33" s="28"/>
      <c r="I33" s="25"/>
      <c r="J33" s="26"/>
      <c r="K33" s="28"/>
      <c r="L33" s="26"/>
      <c r="M33" s="29"/>
      <c r="N33" s="30">
        <f t="shared" si="10"/>
        <v>0</v>
      </c>
      <c r="O33" s="31"/>
      <c r="P33" s="32"/>
      <c r="Q33" s="33"/>
      <c r="R33" s="34">
        <f t="shared" si="11"/>
        <v>0</v>
      </c>
      <c r="S33" s="34" t="str">
        <f t="shared" si="12"/>
        <v>none</v>
      </c>
      <c r="T33" s="33"/>
      <c r="U33" s="34" t="e">
        <f t="shared" si="2"/>
        <v>#VALUE!</v>
      </c>
      <c r="V33" s="35"/>
      <c r="W33" s="147"/>
      <c r="X33" s="35"/>
      <c r="Y33" s="30" t="e">
        <f t="shared" si="3"/>
        <v>#VALUE!</v>
      </c>
      <c r="Z33" s="136" t="e">
        <f t="shared" si="13"/>
        <v>#VALUE!</v>
      </c>
      <c r="AA33" s="36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  <c r="TJ33" s="13"/>
      <c r="TK33" s="13"/>
      <c r="TL33" s="13"/>
      <c r="TM33" s="13"/>
      <c r="TN33" s="13"/>
      <c r="TO33" s="13"/>
      <c r="TP33" s="13"/>
      <c r="TQ33" s="13"/>
      <c r="TR33" s="13"/>
      <c r="TS33" s="13"/>
      <c r="TT33" s="13"/>
      <c r="TU33" s="13"/>
      <c r="TV33" s="13"/>
      <c r="TW33" s="13"/>
      <c r="TX33" s="13"/>
      <c r="TY33" s="13"/>
      <c r="TZ33" s="13"/>
      <c r="UA33" s="13"/>
      <c r="UB33" s="13"/>
      <c r="UC33" s="13"/>
      <c r="UD33" s="13"/>
      <c r="UE33" s="13"/>
      <c r="UF33" s="13"/>
      <c r="UG33" s="13"/>
      <c r="UH33" s="13"/>
      <c r="UI33" s="13"/>
      <c r="UJ33" s="13"/>
      <c r="UK33" s="13"/>
      <c r="UL33" s="13"/>
      <c r="UM33" s="13"/>
      <c r="UN33" s="13"/>
      <c r="UO33" s="13"/>
      <c r="UP33" s="13"/>
      <c r="UQ33" s="13"/>
      <c r="UR33" s="13"/>
      <c r="US33" s="13"/>
      <c r="UT33" s="13"/>
      <c r="UU33" s="13"/>
      <c r="UV33" s="13"/>
      <c r="UW33" s="13"/>
      <c r="UX33" s="13"/>
      <c r="UY33" s="13"/>
      <c r="UZ33" s="13"/>
      <c r="VA33" s="13"/>
      <c r="VB33" s="13"/>
      <c r="VC33" s="13"/>
      <c r="VD33" s="13"/>
      <c r="VE33" s="13"/>
      <c r="VF33" s="13"/>
      <c r="VG33" s="13"/>
      <c r="VH33" s="13"/>
      <c r="VI33" s="13"/>
      <c r="VJ33" s="13"/>
      <c r="VK33" s="13"/>
      <c r="VL33" s="13"/>
      <c r="VM33" s="13"/>
      <c r="VN33" s="13"/>
      <c r="VO33" s="13"/>
      <c r="VP33" s="13"/>
      <c r="VQ33" s="13"/>
      <c r="VR33" s="13"/>
      <c r="VS33" s="13"/>
      <c r="VT33" s="13"/>
      <c r="VU33" s="13"/>
      <c r="VV33" s="13"/>
      <c r="VW33" s="13"/>
      <c r="VX33" s="13"/>
      <c r="VY33" s="13"/>
      <c r="VZ33" s="13"/>
      <c r="WA33" s="13"/>
      <c r="WB33" s="13"/>
      <c r="WC33" s="13"/>
      <c r="WD33" s="13"/>
      <c r="WE33" s="13"/>
      <c r="WF33" s="13"/>
      <c r="WG33" s="13"/>
      <c r="WH33" s="13"/>
      <c r="WI33" s="13"/>
      <c r="WJ33" s="13"/>
      <c r="WK33" s="13"/>
      <c r="WL33" s="13"/>
      <c r="WM33" s="13"/>
      <c r="WN33" s="13"/>
      <c r="WO33" s="13"/>
      <c r="WP33" s="13"/>
      <c r="WQ33" s="13"/>
      <c r="WR33" s="13"/>
      <c r="WS33" s="13"/>
      <c r="WT33" s="13"/>
      <c r="WU33" s="13"/>
      <c r="WV33" s="13"/>
      <c r="WW33" s="13"/>
      <c r="WX33" s="13"/>
      <c r="WY33" s="13"/>
      <c r="WZ33" s="13"/>
      <c r="XA33" s="13"/>
      <c r="XB33" s="13"/>
      <c r="XC33" s="13"/>
      <c r="XD33" s="13"/>
      <c r="XE33" s="13"/>
      <c r="XF33" s="13"/>
      <c r="XG33" s="13"/>
      <c r="XH33" s="13"/>
      <c r="XI33" s="13"/>
      <c r="XJ33" s="13"/>
      <c r="XK33" s="13"/>
      <c r="XL33" s="13"/>
      <c r="XM33" s="13"/>
      <c r="XN33" s="13"/>
      <c r="XO33" s="13"/>
      <c r="XP33" s="13"/>
      <c r="XQ33" s="13"/>
      <c r="XR33" s="13"/>
      <c r="XS33" s="13"/>
      <c r="XT33" s="13"/>
      <c r="XU33" s="13"/>
      <c r="XV33" s="13"/>
      <c r="XW33" s="13"/>
      <c r="XX33" s="13"/>
      <c r="XY33" s="13"/>
      <c r="XZ33" s="13"/>
      <c r="YA33" s="13"/>
      <c r="YB33" s="13"/>
      <c r="YC33" s="13"/>
      <c r="YD33" s="13"/>
      <c r="YE33" s="13"/>
      <c r="YF33" s="13"/>
      <c r="YG33" s="13"/>
      <c r="YH33" s="13"/>
      <c r="YI33" s="13"/>
      <c r="YJ33" s="13"/>
      <c r="YK33" s="13"/>
      <c r="YL33" s="13"/>
      <c r="YM33" s="13"/>
      <c r="YN33" s="13"/>
      <c r="YO33" s="13"/>
      <c r="YP33" s="13"/>
      <c r="YQ33" s="13"/>
      <c r="YR33" s="13"/>
      <c r="YS33" s="13"/>
      <c r="YT33" s="13"/>
      <c r="YU33" s="13"/>
      <c r="YV33" s="13"/>
      <c r="YW33" s="13"/>
      <c r="YX33" s="13"/>
      <c r="YY33" s="13"/>
      <c r="YZ33" s="13"/>
      <c r="ZA33" s="13"/>
      <c r="ZB33" s="13"/>
      <c r="ZC33" s="13"/>
      <c r="ZD33" s="13"/>
      <c r="ZE33" s="13"/>
      <c r="ZF33" s="13"/>
      <c r="ZG33" s="13"/>
      <c r="ZH33" s="13"/>
      <c r="ZI33" s="13"/>
      <c r="ZJ33" s="13"/>
      <c r="ZK33" s="13"/>
      <c r="ZL33" s="13"/>
      <c r="ZM33" s="13"/>
      <c r="ZN33" s="13"/>
      <c r="ZO33" s="13"/>
      <c r="ZP33" s="13"/>
      <c r="ZQ33" s="13"/>
      <c r="ZR33" s="13"/>
      <c r="ZS33" s="13"/>
      <c r="ZT33" s="13"/>
      <c r="ZU33" s="13"/>
      <c r="ZV33" s="13"/>
      <c r="ZW33" s="13"/>
      <c r="ZX33" s="13"/>
      <c r="ZY33" s="13"/>
      <c r="ZZ33" s="13"/>
      <c r="AAA33" s="13"/>
      <c r="AAB33" s="13"/>
      <c r="AAC33" s="13"/>
      <c r="AAD33" s="13"/>
      <c r="AAE33" s="13"/>
      <c r="AAF33" s="13"/>
      <c r="AAG33" s="13"/>
      <c r="AAH33" s="13"/>
      <c r="AAI33" s="13"/>
      <c r="AAJ33" s="13"/>
      <c r="AAK33" s="13"/>
      <c r="AAL33" s="13"/>
      <c r="AAM33" s="13"/>
      <c r="AAN33" s="13"/>
      <c r="AAO33" s="13"/>
      <c r="AAP33" s="13"/>
      <c r="AAQ33" s="13"/>
      <c r="AAR33" s="13"/>
      <c r="AAS33" s="13"/>
      <c r="AAT33" s="13"/>
      <c r="AAU33" s="13"/>
      <c r="AAV33" s="13"/>
      <c r="AAW33" s="13"/>
      <c r="AAX33" s="13"/>
      <c r="AAY33" s="13"/>
      <c r="AAZ33" s="13"/>
      <c r="ABA33" s="13"/>
      <c r="ABB33" s="13"/>
      <c r="ABC33" s="13"/>
      <c r="ABD33" s="13"/>
      <c r="ABE33" s="13"/>
      <c r="ABF33" s="13"/>
      <c r="ABG33" s="13"/>
      <c r="ABH33" s="13"/>
      <c r="ABI33" s="13"/>
      <c r="ABJ33" s="13"/>
      <c r="ABK33" s="13"/>
      <c r="ABL33" s="13"/>
      <c r="ABM33" s="13"/>
      <c r="ABN33" s="13"/>
      <c r="ABO33" s="13"/>
      <c r="ABP33" s="13"/>
      <c r="ABQ33" s="13"/>
      <c r="ABR33" s="13"/>
      <c r="ABS33" s="13"/>
      <c r="ABT33" s="13"/>
      <c r="ABU33" s="13"/>
      <c r="ABV33" s="13"/>
      <c r="ABW33" s="13"/>
      <c r="ABX33" s="13"/>
      <c r="ABY33" s="13"/>
      <c r="ABZ33" s="13"/>
      <c r="ACA33" s="13"/>
      <c r="ACB33" s="13"/>
      <c r="ACC33" s="13"/>
      <c r="ACD33" s="13"/>
      <c r="ACE33" s="13"/>
      <c r="ACF33" s="13"/>
      <c r="ACG33" s="13"/>
      <c r="ACH33" s="13"/>
      <c r="ACI33" s="13"/>
      <c r="ACJ33" s="13"/>
      <c r="ACK33" s="13"/>
      <c r="ACL33" s="13"/>
      <c r="ACM33" s="13"/>
      <c r="ACN33" s="13"/>
      <c r="ACO33" s="13"/>
      <c r="ACP33" s="13"/>
      <c r="ACQ33" s="13"/>
      <c r="ACR33" s="13"/>
      <c r="ACS33" s="13"/>
      <c r="ACT33" s="13"/>
      <c r="ACU33" s="13"/>
      <c r="ACV33" s="13"/>
      <c r="ACW33" s="13"/>
      <c r="ACX33" s="13"/>
      <c r="ACY33" s="13"/>
      <c r="ACZ33" s="13"/>
      <c r="ADA33" s="13"/>
      <c r="ADB33" s="13"/>
      <c r="ADC33" s="13"/>
      <c r="ADD33" s="13"/>
      <c r="ADE33" s="13"/>
      <c r="ADF33" s="13"/>
      <c r="ADG33" s="13"/>
      <c r="ADH33" s="13"/>
      <c r="ADI33" s="13"/>
      <c r="ADJ33" s="13"/>
      <c r="ADK33" s="13"/>
      <c r="ADL33" s="13"/>
      <c r="ADM33" s="13"/>
      <c r="ADN33" s="13"/>
      <c r="ADO33" s="13"/>
      <c r="ADP33" s="13"/>
      <c r="ADQ33" s="13"/>
      <c r="ADR33" s="13"/>
      <c r="ADS33" s="13"/>
      <c r="ADT33" s="13"/>
      <c r="ADU33" s="13"/>
      <c r="ADV33" s="13"/>
      <c r="ADW33" s="13"/>
      <c r="ADX33" s="13"/>
      <c r="ADY33" s="13"/>
      <c r="ADZ33" s="13"/>
      <c r="AEA33" s="13"/>
      <c r="AEB33" s="13"/>
      <c r="AEC33" s="13"/>
      <c r="AED33" s="13"/>
      <c r="AEE33" s="13"/>
      <c r="AEF33" s="13"/>
      <c r="AEG33" s="13"/>
      <c r="AEH33" s="13"/>
      <c r="AEI33" s="13"/>
      <c r="AEJ33" s="13"/>
      <c r="AEK33" s="13"/>
      <c r="AEL33" s="13"/>
      <c r="AEM33" s="13"/>
      <c r="AEN33" s="13"/>
      <c r="AEO33" s="13"/>
      <c r="AEP33" s="13"/>
      <c r="AEQ33" s="13"/>
      <c r="AER33" s="13"/>
      <c r="AES33" s="13"/>
      <c r="AET33" s="13"/>
      <c r="AEU33" s="13"/>
      <c r="AEV33" s="13"/>
      <c r="AEW33" s="13"/>
      <c r="AEX33" s="13"/>
      <c r="AEY33" s="13"/>
      <c r="AEZ33" s="13"/>
      <c r="AFA33" s="13"/>
      <c r="AFB33" s="13"/>
      <c r="AFC33" s="13"/>
      <c r="AFD33" s="13"/>
      <c r="AFE33" s="13"/>
      <c r="AFF33" s="13"/>
      <c r="AFG33" s="13"/>
      <c r="AFH33" s="13"/>
      <c r="AFI33" s="13"/>
      <c r="AFJ33" s="13"/>
      <c r="AFK33" s="13"/>
      <c r="AFL33" s="13"/>
      <c r="AFM33" s="13"/>
      <c r="AFN33" s="13"/>
      <c r="AFO33" s="13"/>
      <c r="AFP33" s="13"/>
      <c r="AFQ33" s="13"/>
      <c r="AFR33" s="13"/>
      <c r="AFS33" s="13"/>
      <c r="AFT33" s="13"/>
      <c r="AFU33" s="13"/>
      <c r="AFV33" s="13"/>
      <c r="AFW33" s="13"/>
      <c r="AFX33" s="13"/>
      <c r="AFY33" s="13"/>
      <c r="AFZ33" s="13"/>
      <c r="AGA33" s="13"/>
      <c r="AGB33" s="13"/>
      <c r="AGC33" s="13"/>
      <c r="AGD33" s="13"/>
      <c r="AGE33" s="13"/>
      <c r="AGF33" s="13"/>
      <c r="AGG33" s="13"/>
      <c r="AGH33" s="13"/>
      <c r="AGI33" s="13"/>
      <c r="AGJ33" s="13"/>
      <c r="AGK33" s="13"/>
      <c r="AGL33" s="13"/>
      <c r="AGM33" s="13"/>
      <c r="AGN33" s="13"/>
      <c r="AGO33" s="13"/>
      <c r="AGP33" s="13"/>
      <c r="AGQ33" s="13"/>
      <c r="AGR33" s="13"/>
      <c r="AGS33" s="13"/>
      <c r="AGT33" s="13"/>
      <c r="AGU33" s="13"/>
      <c r="AGV33" s="13"/>
      <c r="AGW33" s="13"/>
      <c r="AGX33" s="13"/>
      <c r="AGY33" s="13"/>
      <c r="AGZ33" s="13"/>
      <c r="AHA33" s="13"/>
      <c r="AHB33" s="13"/>
      <c r="AHC33" s="13"/>
      <c r="AHD33" s="13"/>
      <c r="AHE33" s="13"/>
      <c r="AHF33" s="13"/>
      <c r="AHG33" s="13"/>
      <c r="AHH33" s="13"/>
      <c r="AHI33" s="13"/>
      <c r="AHJ33" s="13"/>
      <c r="AHK33" s="13"/>
      <c r="AHL33" s="13"/>
      <c r="AHM33" s="13"/>
      <c r="AHN33" s="13"/>
      <c r="AHO33" s="13"/>
      <c r="AHP33" s="13"/>
      <c r="AHQ33" s="13"/>
      <c r="AHR33" s="13"/>
      <c r="AHS33" s="13"/>
      <c r="AHT33" s="13"/>
      <c r="AHU33" s="13"/>
      <c r="AHV33" s="13"/>
      <c r="AHW33" s="13"/>
      <c r="AHX33" s="13"/>
      <c r="AHY33" s="13"/>
      <c r="AHZ33" s="13"/>
      <c r="AIA33" s="13"/>
      <c r="AIB33" s="13"/>
      <c r="AIC33" s="13"/>
      <c r="AID33" s="13"/>
      <c r="AIE33" s="13"/>
      <c r="AIF33" s="13"/>
      <c r="AIG33" s="13"/>
      <c r="AIH33" s="13"/>
      <c r="AII33" s="13"/>
      <c r="AIJ33" s="13"/>
      <c r="AIK33" s="13"/>
      <c r="AIL33" s="13"/>
      <c r="AIM33" s="13"/>
      <c r="AIN33" s="13"/>
      <c r="AIO33" s="13"/>
      <c r="AIP33" s="13"/>
      <c r="AIQ33" s="13"/>
      <c r="AIR33" s="13"/>
      <c r="AIS33" s="13"/>
      <c r="AIT33" s="13"/>
      <c r="AIU33" s="13"/>
      <c r="AIV33" s="13"/>
      <c r="AIW33" s="13"/>
      <c r="AIX33" s="13"/>
      <c r="AIY33" s="13"/>
      <c r="AIZ33" s="13"/>
      <c r="AJA33" s="13"/>
      <c r="AJB33" s="13"/>
      <c r="AJC33" s="13"/>
      <c r="AJD33" s="13"/>
      <c r="AJE33" s="13"/>
      <c r="AJF33" s="13"/>
      <c r="AJG33" s="13"/>
      <c r="AJH33" s="13"/>
      <c r="AJI33" s="13"/>
      <c r="AJJ33" s="13"/>
      <c r="AJK33" s="13"/>
      <c r="AJL33" s="13"/>
      <c r="AJM33" s="13"/>
      <c r="AJN33" s="13"/>
      <c r="AJO33" s="13"/>
      <c r="AJP33" s="13"/>
      <c r="AJQ33" s="13"/>
      <c r="AJR33" s="13"/>
      <c r="AJS33" s="13"/>
      <c r="AJT33" s="13"/>
      <c r="AJU33" s="13"/>
      <c r="AJV33" s="13"/>
      <c r="AJW33" s="13"/>
      <c r="AJX33" s="13"/>
      <c r="AJY33" s="13"/>
      <c r="AJZ33" s="13"/>
      <c r="AKA33" s="13"/>
      <c r="AKB33" s="13"/>
      <c r="AKC33" s="13"/>
      <c r="AKD33" s="13"/>
      <c r="AKE33" s="13"/>
      <c r="AKF33" s="13"/>
      <c r="AKG33" s="13"/>
      <c r="AKH33" s="13"/>
      <c r="AKI33" s="13"/>
      <c r="AKJ33" s="13"/>
      <c r="AKK33" s="13"/>
      <c r="AKL33" s="13"/>
      <c r="AKM33" s="13"/>
      <c r="AKN33" s="13"/>
      <c r="AKO33" s="13"/>
      <c r="AKP33" s="13"/>
      <c r="AKQ33" s="13"/>
      <c r="AKR33" s="13"/>
      <c r="AKS33" s="13"/>
      <c r="AKT33" s="13"/>
      <c r="AKU33" s="13"/>
      <c r="AKV33" s="13"/>
      <c r="AKW33" s="13"/>
      <c r="AKX33" s="13"/>
      <c r="AKY33" s="13"/>
      <c r="AKZ33" s="13"/>
      <c r="ALA33" s="13"/>
      <c r="ALB33" s="13"/>
      <c r="ALC33" s="13"/>
      <c r="ALD33" s="13"/>
      <c r="ALE33" s="13"/>
      <c r="ALF33" s="13"/>
      <c r="ALG33" s="13"/>
      <c r="ALH33" s="13"/>
      <c r="ALI33" s="13"/>
      <c r="ALJ33" s="13"/>
      <c r="ALK33" s="13"/>
      <c r="ALL33" s="13"/>
      <c r="ALM33" s="13"/>
      <c r="ALN33" s="13"/>
      <c r="ALO33" s="13"/>
      <c r="ALP33" s="13"/>
      <c r="ALQ33" s="13"/>
      <c r="ALR33" s="13"/>
      <c r="ALS33" s="13"/>
      <c r="ALT33" s="13"/>
      <c r="ALU33" s="13"/>
      <c r="ALV33" s="13"/>
      <c r="ALW33" s="13"/>
      <c r="ALX33" s="13"/>
      <c r="ALY33" s="13"/>
      <c r="ALZ33" s="13"/>
      <c r="AMA33" s="13"/>
      <c r="AMB33" s="13"/>
      <c r="AMC33" s="13"/>
      <c r="AMD33" s="13"/>
      <c r="AMM33"/>
      <c r="AMN33"/>
      <c r="AMO33"/>
    </row>
    <row r="34" spans="1:1018 1027:1029" s="12" customFormat="1" ht="30" customHeight="1" x14ac:dyDescent="0.25">
      <c r="A34" s="181"/>
      <c r="B34" s="182"/>
      <c r="C34" s="24" t="s">
        <v>48</v>
      </c>
      <c r="D34" s="45"/>
      <c r="E34" s="133"/>
      <c r="F34" s="133"/>
      <c r="G34" s="27"/>
      <c r="H34" s="28"/>
      <c r="I34" s="25"/>
      <c r="J34" s="26"/>
      <c r="K34" s="28"/>
      <c r="L34" s="26"/>
      <c r="M34" s="29"/>
      <c r="N34" s="30">
        <f t="shared" si="10"/>
        <v>0</v>
      </c>
      <c r="O34" s="31"/>
      <c r="P34" s="32"/>
      <c r="Q34" s="33"/>
      <c r="R34" s="34">
        <f t="shared" si="11"/>
        <v>0</v>
      </c>
      <c r="S34" s="34" t="str">
        <f t="shared" si="12"/>
        <v>none</v>
      </c>
      <c r="T34" s="33"/>
      <c r="U34" s="34" t="e">
        <f t="shared" si="2"/>
        <v>#VALUE!</v>
      </c>
      <c r="V34" s="35"/>
      <c r="W34" s="147"/>
      <c r="X34" s="35"/>
      <c r="Y34" s="30" t="e">
        <f t="shared" si="3"/>
        <v>#VALUE!</v>
      </c>
      <c r="Z34" s="136" t="e">
        <f t="shared" si="13"/>
        <v>#VALUE!</v>
      </c>
      <c r="AA34" s="36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M34"/>
      <c r="AMN34"/>
      <c r="AMO34"/>
    </row>
    <row r="35" spans="1:1018 1027:1029" s="12" customFormat="1" ht="30" customHeight="1" x14ac:dyDescent="0.25">
      <c r="A35" s="181"/>
      <c r="B35" s="182" t="s">
        <v>36</v>
      </c>
      <c r="C35" s="24" t="s">
        <v>37</v>
      </c>
      <c r="D35" s="45"/>
      <c r="E35" s="133"/>
      <c r="F35" s="133"/>
      <c r="G35" s="27"/>
      <c r="H35" s="28"/>
      <c r="I35" s="25"/>
      <c r="J35" s="26"/>
      <c r="K35" s="28"/>
      <c r="L35" s="26"/>
      <c r="M35" s="29"/>
      <c r="N35" s="30">
        <f t="shared" si="10"/>
        <v>0</v>
      </c>
      <c r="O35" s="31"/>
      <c r="P35" s="32"/>
      <c r="Q35" s="33"/>
      <c r="R35" s="34">
        <f t="shared" si="11"/>
        <v>0</v>
      </c>
      <c r="S35" s="34" t="str">
        <f t="shared" si="12"/>
        <v>none</v>
      </c>
      <c r="T35" s="33"/>
      <c r="U35" s="34" t="e">
        <f t="shared" si="2"/>
        <v>#VALUE!</v>
      </c>
      <c r="V35" s="35"/>
      <c r="W35" s="147"/>
      <c r="X35" s="35"/>
      <c r="Y35" s="30" t="e">
        <f t="shared" si="3"/>
        <v>#VALUE!</v>
      </c>
      <c r="Z35" s="136" t="e">
        <f t="shared" si="13"/>
        <v>#VALUE!</v>
      </c>
      <c r="AA35" s="36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M35"/>
      <c r="AMN35"/>
      <c r="AMO35"/>
    </row>
    <row r="36" spans="1:1018 1027:1029" s="12" customFormat="1" ht="30" customHeight="1" x14ac:dyDescent="0.25">
      <c r="A36" s="181"/>
      <c r="B36" s="182"/>
      <c r="C36" s="24" t="s">
        <v>38</v>
      </c>
      <c r="D36" s="45"/>
      <c r="E36" s="133"/>
      <c r="F36" s="133"/>
      <c r="G36" s="27"/>
      <c r="H36" s="28"/>
      <c r="I36" s="25"/>
      <c r="J36" s="26"/>
      <c r="K36" s="28"/>
      <c r="L36" s="26"/>
      <c r="M36" s="29"/>
      <c r="N36" s="30">
        <f t="shared" si="10"/>
        <v>0</v>
      </c>
      <c r="O36" s="31"/>
      <c r="P36" s="32"/>
      <c r="Q36" s="33"/>
      <c r="R36" s="34">
        <f t="shared" si="11"/>
        <v>0</v>
      </c>
      <c r="S36" s="34" t="str">
        <f t="shared" si="12"/>
        <v>none</v>
      </c>
      <c r="T36" s="33"/>
      <c r="U36" s="34" t="e">
        <f t="shared" si="2"/>
        <v>#VALUE!</v>
      </c>
      <c r="V36" s="35"/>
      <c r="W36" s="147"/>
      <c r="X36" s="35"/>
      <c r="Y36" s="30" t="e">
        <f t="shared" si="3"/>
        <v>#VALUE!</v>
      </c>
      <c r="Z36" s="136" t="e">
        <f t="shared" si="13"/>
        <v>#VALUE!</v>
      </c>
      <c r="AA36" s="36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M36"/>
      <c r="AMN36"/>
      <c r="AMO36"/>
    </row>
    <row r="37" spans="1:1018 1027:1029" s="12" customFormat="1" ht="30" customHeight="1" x14ac:dyDescent="0.25">
      <c r="A37" s="181"/>
      <c r="B37" s="182"/>
      <c r="C37" s="24" t="s">
        <v>39</v>
      </c>
      <c r="D37" s="45"/>
      <c r="E37" s="133"/>
      <c r="F37" s="133"/>
      <c r="G37" s="27"/>
      <c r="H37" s="28"/>
      <c r="I37" s="25"/>
      <c r="J37" s="26"/>
      <c r="K37" s="28"/>
      <c r="L37" s="26"/>
      <c r="M37" s="29"/>
      <c r="N37" s="30">
        <f t="shared" si="10"/>
        <v>0</v>
      </c>
      <c r="O37" s="31"/>
      <c r="P37" s="32"/>
      <c r="Q37" s="33"/>
      <c r="R37" s="34">
        <f t="shared" si="11"/>
        <v>0</v>
      </c>
      <c r="S37" s="34" t="str">
        <f t="shared" si="12"/>
        <v>none</v>
      </c>
      <c r="T37" s="33"/>
      <c r="U37" s="34" t="e">
        <f t="shared" si="2"/>
        <v>#VALUE!</v>
      </c>
      <c r="V37" s="35"/>
      <c r="W37" s="147"/>
      <c r="X37" s="35"/>
      <c r="Y37" s="30" t="e">
        <f t="shared" si="3"/>
        <v>#VALUE!</v>
      </c>
      <c r="Z37" s="136" t="e">
        <f t="shared" si="13"/>
        <v>#VALUE!</v>
      </c>
      <c r="AA37" s="36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M37"/>
      <c r="AMN37"/>
      <c r="AMO37"/>
    </row>
    <row r="38" spans="1:1018 1027:1029" s="12" customFormat="1" ht="30" customHeight="1" x14ac:dyDescent="0.25">
      <c r="A38" s="181"/>
      <c r="B38" s="182" t="s">
        <v>40</v>
      </c>
      <c r="C38" s="24" t="s">
        <v>41</v>
      </c>
      <c r="D38" s="45"/>
      <c r="E38" s="133"/>
      <c r="F38" s="133"/>
      <c r="G38" s="27"/>
      <c r="H38" s="28"/>
      <c r="I38" s="25"/>
      <c r="J38" s="26"/>
      <c r="K38" s="28"/>
      <c r="L38" s="26"/>
      <c r="M38" s="29"/>
      <c r="N38" s="30">
        <f t="shared" si="10"/>
        <v>0</v>
      </c>
      <c r="O38" s="31"/>
      <c r="P38" s="32"/>
      <c r="Q38" s="33"/>
      <c r="R38" s="34">
        <f t="shared" si="11"/>
        <v>0</v>
      </c>
      <c r="S38" s="34" t="str">
        <f t="shared" si="12"/>
        <v>none</v>
      </c>
      <c r="T38" s="33"/>
      <c r="U38" s="34" t="e">
        <f t="shared" si="2"/>
        <v>#VALUE!</v>
      </c>
      <c r="V38" s="35"/>
      <c r="W38" s="147"/>
      <c r="X38" s="35"/>
      <c r="Y38" s="30" t="e">
        <f t="shared" si="3"/>
        <v>#VALUE!</v>
      </c>
      <c r="Z38" s="136" t="e">
        <f t="shared" si="13"/>
        <v>#VALUE!</v>
      </c>
      <c r="AA38" s="36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M38"/>
      <c r="AMN38"/>
      <c r="AMO38"/>
    </row>
    <row r="39" spans="1:1018 1027:1029" s="12" customFormat="1" ht="30" customHeight="1" x14ac:dyDescent="0.25">
      <c r="A39" s="181"/>
      <c r="B39" s="182"/>
      <c r="C39" s="24" t="s">
        <v>42</v>
      </c>
      <c r="D39" s="45"/>
      <c r="E39" s="133"/>
      <c r="F39" s="133"/>
      <c r="G39" s="27"/>
      <c r="H39" s="28"/>
      <c r="I39" s="25"/>
      <c r="J39" s="26"/>
      <c r="K39" s="28"/>
      <c r="L39" s="26"/>
      <c r="M39" s="29"/>
      <c r="N39" s="30">
        <f t="shared" si="10"/>
        <v>0</v>
      </c>
      <c r="O39" s="31"/>
      <c r="P39" s="32"/>
      <c r="Q39" s="33"/>
      <c r="R39" s="34">
        <f t="shared" si="11"/>
        <v>0</v>
      </c>
      <c r="S39" s="34" t="str">
        <f t="shared" si="12"/>
        <v>none</v>
      </c>
      <c r="T39" s="33"/>
      <c r="U39" s="34" t="e">
        <f t="shared" si="2"/>
        <v>#VALUE!</v>
      </c>
      <c r="V39" s="35"/>
      <c r="W39" s="147"/>
      <c r="X39" s="35"/>
      <c r="Y39" s="30" t="e">
        <f t="shared" si="3"/>
        <v>#VALUE!</v>
      </c>
      <c r="Z39" s="136" t="e">
        <f t="shared" si="13"/>
        <v>#VALUE!</v>
      </c>
      <c r="AA39" s="36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M39"/>
      <c r="AMN39"/>
      <c r="AMO39"/>
    </row>
    <row r="40" spans="1:1018 1027:1029" s="12" customFormat="1" ht="30" customHeight="1" x14ac:dyDescent="0.25">
      <c r="A40" s="181"/>
      <c r="B40" s="182"/>
      <c r="C40" s="54" t="s">
        <v>43</v>
      </c>
      <c r="D40" s="55"/>
      <c r="E40" s="134"/>
      <c r="F40" s="134"/>
      <c r="G40" s="56"/>
      <c r="H40" s="46"/>
      <c r="I40" s="37"/>
      <c r="J40" s="38"/>
      <c r="K40" s="46"/>
      <c r="L40" s="38"/>
      <c r="M40" s="57"/>
      <c r="N40" s="47">
        <f t="shared" si="10"/>
        <v>0</v>
      </c>
      <c r="O40" s="48"/>
      <c r="P40" s="49"/>
      <c r="Q40" s="58"/>
      <c r="R40" s="50">
        <f t="shared" si="11"/>
        <v>0</v>
      </c>
      <c r="S40" s="50" t="str">
        <f t="shared" si="12"/>
        <v>none</v>
      </c>
      <c r="T40" s="58"/>
      <c r="U40" s="50" t="e">
        <f t="shared" si="2"/>
        <v>#VALUE!</v>
      </c>
      <c r="V40" s="59"/>
      <c r="W40" s="147"/>
      <c r="X40" s="59"/>
      <c r="Y40" s="47" t="e">
        <f t="shared" si="3"/>
        <v>#VALUE!</v>
      </c>
      <c r="Z40" s="138" t="e">
        <f t="shared" si="13"/>
        <v>#VALUE!</v>
      </c>
      <c r="AA40" s="51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M40"/>
      <c r="AMN40"/>
      <c r="AMO40"/>
    </row>
  </sheetData>
  <sheetProtection sheet="1" scenarios="1" formatColumns="0" formatRows="0" insertRows="0" deleteRows="0"/>
  <mergeCells count="43">
    <mergeCell ref="R8:R10"/>
    <mergeCell ref="S8:S10"/>
    <mergeCell ref="D8:F8"/>
    <mergeCell ref="G8:G10"/>
    <mergeCell ref="H8:L8"/>
    <mergeCell ref="M8:M10"/>
    <mergeCell ref="N8:N10"/>
    <mergeCell ref="Y8:Y10"/>
    <mergeCell ref="Z8:Z10"/>
    <mergeCell ref="AA8:AA10"/>
    <mergeCell ref="D9:D10"/>
    <mergeCell ref="E9:E10"/>
    <mergeCell ref="F9:F10"/>
    <mergeCell ref="H9:J9"/>
    <mergeCell ref="K9:L9"/>
    <mergeCell ref="T8:T10"/>
    <mergeCell ref="U8:U10"/>
    <mergeCell ref="V8:V10"/>
    <mergeCell ref="W8:W10"/>
    <mergeCell ref="X8:X10"/>
    <mergeCell ref="O8:O10"/>
    <mergeCell ref="P8:P10"/>
    <mergeCell ref="Q8:Q10"/>
    <mergeCell ref="A32:A40"/>
    <mergeCell ref="B32:B34"/>
    <mergeCell ref="B35:B37"/>
    <mergeCell ref="B38:B40"/>
    <mergeCell ref="A12:A20"/>
    <mergeCell ref="B12:B14"/>
    <mergeCell ref="B15:B17"/>
    <mergeCell ref="B18:B20"/>
    <mergeCell ref="D3:D4"/>
    <mergeCell ref="E3:F4"/>
    <mergeCell ref="A22:A30"/>
    <mergeCell ref="B22:B24"/>
    <mergeCell ref="B25:B27"/>
    <mergeCell ref="B28:B30"/>
    <mergeCell ref="A3:B3"/>
    <mergeCell ref="A4:B4"/>
    <mergeCell ref="A8:A10"/>
    <mergeCell ref="B8:B10"/>
    <mergeCell ref="C8:C10"/>
    <mergeCell ref="A5:B5"/>
  </mergeCells>
  <conditionalFormatting sqref="Z12:Z20 Z22:Z30 Z32:Z40">
    <cfRule type="cellIs" dxfId="6" priority="2" operator="equal">
      <formula>0</formula>
    </cfRule>
    <cfRule type="cellIs" dxfId="5" priority="3" operator="equal">
      <formula>"?"</formula>
    </cfRule>
    <cfRule type="cellIs" dxfId="4" priority="4" operator="equal">
      <formula>"+"</formula>
    </cfRule>
    <cfRule type="cellIs" dxfId="3" priority="5" operator="equal">
      <formula>"+ +"</formula>
    </cfRule>
    <cfRule type="cellIs" dxfId="2" priority="6" operator="equal">
      <formula>"L"</formula>
    </cfRule>
    <cfRule type="cellIs" dxfId="1" priority="7" operator="equal">
      <formula>"M"</formula>
    </cfRule>
    <cfRule type="cellIs" dxfId="0" priority="8" operator="equal">
      <formula>"H"</formula>
    </cfRule>
  </conditionalFormatting>
  <dataValidations count="6">
    <dataValidation type="list" allowBlank="1" showInputMessage="1" showErrorMessage="1" prompt="Select or enter a value between -5 and +5" sqref="H12:L20 H22:L30 H32:L40" xr:uid="{00000000-0002-0000-0100-000000000000}">
      <formula1>"-5,-4,-3,-2,-1,0,1,2,3,4,5"</formula1>
      <formula2>0</formula2>
    </dataValidation>
    <dataValidation type="list" allowBlank="1" showInputMessage="1" showErrorMessage="1" prompt="Select or enter a value from  1 to 5" sqref="O12:P20 O32:P40 O22:P30" xr:uid="{00000000-0002-0000-0100-000001000000}">
      <formula1>"1,2,3,4,5"</formula1>
      <formula2>0</formula2>
    </dataValidation>
    <dataValidation type="list" operator="equal" allowBlank="1" showInputMessage="1" showErrorMessage="1" prompt="Select relevant category for Level of Confidence" sqref="AA12:AA20 AA22:AA30 AA32:AA40" xr:uid="{00000000-0002-0000-0100-000002000000}">
      <formula1>"High,Medium,Low"</formula1>
      <formula2>0</formula2>
    </dataValidation>
    <dataValidation type="list" operator="equal" allowBlank="1" showInputMessage="1" showErrorMessage="1" prompt="Select or enter Ecological Category (A-F)" sqref="E12:E20 E22:E30 E32:E40" xr:uid="{00000000-0002-0000-0100-000003000000}">
      <formula1>"A,A/B,B,B/C,C,C/D,D,D/E,E,E/F,F,n/a (artificial)"</formula1>
      <formula2>0</formula2>
    </dataValidation>
    <dataValidation type="list" allowBlank="1" showInputMessage="1" showErrorMessage="1" prompt="Select a probability rating from 20% to 100%" sqref="W12:W20 W22:W30 W32:W40" xr:uid="{31D4EA29-55E3-4C71-8B30-871270DA2686}">
      <formula1>"20,40,60,80,100"</formula1>
    </dataValidation>
    <dataValidation type="list" allowBlank="1" showInputMessage="1" showErrorMessage="1" prompt="Select or enter applicable Watercourse Importance rating " sqref="F12:F20 F22:F30 F32:F40" xr:uid="{92E49210-54DC-4EFC-8CFD-8C71E2240E7F}">
      <formula1>"Very high,High,Moderate,Low / Very low"</formula1>
    </dataValidation>
  </dataValidations>
  <pageMargins left="0.59027777777777801" right="0.59027777777777801" top="0.59027777777777801" bottom="0.59027777777777801" header="0.511811023622047" footer="0.511811023622047"/>
  <pageSetup paperSize="8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E77"/>
  <sheetViews>
    <sheetView zoomScale="80" zoomScaleNormal="80" workbookViewId="0">
      <selection activeCell="G2" sqref="G2"/>
    </sheetView>
  </sheetViews>
  <sheetFormatPr defaultColWidth="10" defaultRowHeight="12.75" x14ac:dyDescent="0.2"/>
  <cols>
    <col min="1" max="1" width="10.28515625" style="8" customWidth="1"/>
    <col min="2" max="2" width="76.42578125" style="8" customWidth="1"/>
    <col min="3" max="3" width="25.42578125" style="8" customWidth="1"/>
    <col min="4" max="4" width="42.140625" style="8" customWidth="1"/>
    <col min="5" max="16384" width="10" style="8"/>
  </cols>
  <sheetData>
    <row r="1" spans="1:5" x14ac:dyDescent="0.2">
      <c r="A1" s="60"/>
      <c r="B1" s="61"/>
      <c r="C1" s="61"/>
      <c r="D1" s="61"/>
      <c r="E1" s="62"/>
    </row>
    <row r="2" spans="1:5" ht="23.25" customHeight="1" x14ac:dyDescent="0.2">
      <c r="A2" s="193" t="s">
        <v>174</v>
      </c>
      <c r="B2" s="193"/>
      <c r="C2" s="193"/>
      <c r="D2" s="193"/>
      <c r="E2" s="194"/>
    </row>
    <row r="3" spans="1:5" ht="15.75" customHeight="1" x14ac:dyDescent="0.2">
      <c r="A3" s="63"/>
      <c r="B3" s="65"/>
      <c r="C3" s="65"/>
      <c r="D3" s="65"/>
      <c r="E3" s="64"/>
    </row>
    <row r="4" spans="1:5" ht="15" customHeight="1" x14ac:dyDescent="0.2">
      <c r="A4" s="63"/>
      <c r="B4" s="66" t="s">
        <v>155</v>
      </c>
      <c r="D4" s="65"/>
      <c r="E4" s="64"/>
    </row>
    <row r="5" spans="1:5" ht="15" customHeight="1" x14ac:dyDescent="0.2">
      <c r="A5" s="63"/>
      <c r="B5" s="152" t="s">
        <v>156</v>
      </c>
      <c r="D5" s="65"/>
      <c r="E5" s="64"/>
    </row>
    <row r="6" spans="1:5" ht="15.75" customHeight="1" thickBot="1" x14ac:dyDescent="0.25">
      <c r="A6" s="63"/>
      <c r="B6" s="8" t="s">
        <v>161</v>
      </c>
      <c r="D6" s="65"/>
      <c r="E6" s="64"/>
    </row>
    <row r="7" spans="1:5" ht="127.5" customHeight="1" x14ac:dyDescent="0.2">
      <c r="A7" s="63"/>
      <c r="B7" s="150" t="s">
        <v>159</v>
      </c>
      <c r="C7" s="123" t="s">
        <v>157</v>
      </c>
      <c r="D7" s="65"/>
      <c r="E7" s="64"/>
    </row>
    <row r="8" spans="1:5" ht="86.25" customHeight="1" x14ac:dyDescent="0.2">
      <c r="A8" s="63"/>
      <c r="B8" s="151" t="s">
        <v>160</v>
      </c>
      <c r="C8" s="124" t="s">
        <v>125</v>
      </c>
      <c r="D8" s="65"/>
      <c r="E8" s="64"/>
    </row>
    <row r="9" spans="1:5" ht="87" customHeight="1" x14ac:dyDescent="0.2">
      <c r="A9" s="63"/>
      <c r="B9" s="151" t="s">
        <v>162</v>
      </c>
      <c r="C9" s="124" t="s">
        <v>126</v>
      </c>
      <c r="D9" s="65"/>
      <c r="E9" s="64"/>
    </row>
    <row r="10" spans="1:5" ht="112.5" customHeight="1" thickBot="1" x14ac:dyDescent="0.25">
      <c r="A10" s="63"/>
      <c r="B10" s="153" t="s">
        <v>163</v>
      </c>
      <c r="C10" s="125" t="s">
        <v>127</v>
      </c>
      <c r="D10" s="65"/>
      <c r="E10" s="64"/>
    </row>
    <row r="11" spans="1:5" ht="47.25" customHeight="1" x14ac:dyDescent="0.2">
      <c r="A11" s="63"/>
      <c r="B11" s="197" t="s">
        <v>158</v>
      </c>
      <c r="C11" s="197"/>
      <c r="D11" s="197"/>
      <c r="E11" s="64"/>
    </row>
    <row r="12" spans="1:5" ht="24.95" customHeight="1" x14ac:dyDescent="0.2">
      <c r="A12" s="63"/>
      <c r="B12" s="65"/>
      <c r="C12" s="65"/>
      <c r="D12" s="65"/>
      <c r="E12" s="64"/>
    </row>
    <row r="13" spans="1:5" ht="15" customHeight="1" x14ac:dyDescent="0.2">
      <c r="A13" s="63"/>
      <c r="B13" s="66" t="s">
        <v>117</v>
      </c>
      <c r="E13" s="64"/>
    </row>
    <row r="14" spans="1:5" x14ac:dyDescent="0.2">
      <c r="A14" s="63"/>
      <c r="B14" s="8" t="s">
        <v>51</v>
      </c>
      <c r="E14" s="64"/>
    </row>
    <row r="15" spans="1:5" ht="18" customHeight="1" x14ac:dyDescent="0.2">
      <c r="A15" s="63"/>
      <c r="B15" s="67" t="s">
        <v>52</v>
      </c>
      <c r="C15" s="68"/>
      <c r="E15" s="64"/>
    </row>
    <row r="16" spans="1:5" ht="15" customHeight="1" x14ac:dyDescent="0.2">
      <c r="A16" s="63"/>
      <c r="B16" s="69" t="s">
        <v>53</v>
      </c>
      <c r="C16" s="70">
        <v>0</v>
      </c>
      <c r="E16" s="64"/>
    </row>
    <row r="17" spans="1:5" ht="15" customHeight="1" x14ac:dyDescent="0.2">
      <c r="A17" s="63"/>
      <c r="B17" s="71" t="s">
        <v>54</v>
      </c>
      <c r="C17" s="72" t="s">
        <v>55</v>
      </c>
      <c r="E17" s="64"/>
    </row>
    <row r="18" spans="1:5" ht="15" customHeight="1" x14ac:dyDescent="0.2">
      <c r="A18" s="63"/>
      <c r="B18" s="71" t="s">
        <v>56</v>
      </c>
      <c r="C18" s="72" t="s">
        <v>57</v>
      </c>
      <c r="E18" s="64"/>
    </row>
    <row r="19" spans="1:5" ht="15" customHeight="1" x14ac:dyDescent="0.2">
      <c r="A19" s="63"/>
      <c r="B19" s="71" t="s">
        <v>58</v>
      </c>
      <c r="C19" s="72" t="s">
        <v>59</v>
      </c>
      <c r="E19" s="64"/>
    </row>
    <row r="20" spans="1:5" ht="15" customHeight="1" x14ac:dyDescent="0.2">
      <c r="A20" s="63"/>
      <c r="B20" s="71" t="s">
        <v>60</v>
      </c>
      <c r="C20" s="72" t="s">
        <v>61</v>
      </c>
      <c r="E20" s="64"/>
    </row>
    <row r="21" spans="1:5" ht="15" customHeight="1" x14ac:dyDescent="0.2">
      <c r="A21" s="63"/>
      <c r="B21" s="73" t="s">
        <v>62</v>
      </c>
      <c r="C21" s="74" t="s">
        <v>63</v>
      </c>
      <c r="E21" s="64"/>
    </row>
    <row r="22" spans="1:5" ht="18" customHeight="1" x14ac:dyDescent="0.2">
      <c r="A22" s="63"/>
      <c r="B22" s="67" t="s">
        <v>64</v>
      </c>
      <c r="C22" s="68"/>
      <c r="E22" s="64"/>
    </row>
    <row r="23" spans="1:5" ht="15" customHeight="1" x14ac:dyDescent="0.2">
      <c r="A23" s="63"/>
      <c r="B23" s="69" t="s">
        <v>65</v>
      </c>
      <c r="C23" s="70">
        <v>0</v>
      </c>
      <c r="E23" s="64"/>
    </row>
    <row r="24" spans="1:5" ht="15" customHeight="1" x14ac:dyDescent="0.2">
      <c r="A24" s="63"/>
      <c r="B24" s="71" t="s">
        <v>66</v>
      </c>
      <c r="C24" s="72" t="s">
        <v>67</v>
      </c>
      <c r="E24" s="64"/>
    </row>
    <row r="25" spans="1:5" ht="15" customHeight="1" x14ac:dyDescent="0.2">
      <c r="A25" s="63"/>
      <c r="B25" s="71" t="s">
        <v>68</v>
      </c>
      <c r="C25" s="72" t="s">
        <v>69</v>
      </c>
      <c r="E25" s="64"/>
    </row>
    <row r="26" spans="1:5" ht="15" customHeight="1" x14ac:dyDescent="0.2">
      <c r="A26" s="63"/>
      <c r="B26" s="71" t="s">
        <v>70</v>
      </c>
      <c r="C26" s="72" t="s">
        <v>71</v>
      </c>
      <c r="E26" s="64"/>
    </row>
    <row r="27" spans="1:5" s="78" customFormat="1" ht="27" customHeight="1" x14ac:dyDescent="0.2">
      <c r="A27" s="75"/>
      <c r="B27" s="76" t="s">
        <v>72</v>
      </c>
      <c r="C27" s="77" t="s">
        <v>73</v>
      </c>
      <c r="E27" s="79"/>
    </row>
    <row r="28" spans="1:5" ht="27" customHeight="1" x14ac:dyDescent="0.2">
      <c r="A28" s="63"/>
      <c r="B28" s="73" t="s">
        <v>74</v>
      </c>
      <c r="C28" s="74" t="s">
        <v>75</v>
      </c>
      <c r="E28" s="64"/>
    </row>
    <row r="29" spans="1:5" ht="15" customHeight="1" x14ac:dyDescent="0.2">
      <c r="A29" s="63"/>
      <c r="B29" s="80" t="s">
        <v>76</v>
      </c>
      <c r="C29" s="81"/>
      <c r="E29" s="64"/>
    </row>
    <row r="30" spans="1:5" ht="15" customHeight="1" x14ac:dyDescent="0.2">
      <c r="A30" s="63"/>
      <c r="B30" s="82" t="s">
        <v>77</v>
      </c>
      <c r="C30" s="81"/>
      <c r="E30" s="64"/>
    </row>
    <row r="31" spans="1:5" ht="24.75" customHeight="1" x14ac:dyDescent="0.2">
      <c r="A31" s="63"/>
      <c r="E31" s="64"/>
    </row>
    <row r="32" spans="1:5" ht="15" customHeight="1" x14ac:dyDescent="0.2">
      <c r="A32" s="63"/>
      <c r="B32" s="66" t="s">
        <v>118</v>
      </c>
      <c r="E32" s="64"/>
    </row>
    <row r="33" spans="1:5" x14ac:dyDescent="0.2">
      <c r="A33" s="63"/>
      <c r="B33" s="8" t="s">
        <v>78</v>
      </c>
      <c r="E33" s="64"/>
    </row>
    <row r="34" spans="1:5" ht="15" customHeight="1" x14ac:dyDescent="0.2">
      <c r="A34" s="63"/>
      <c r="B34" s="83" t="s">
        <v>79</v>
      </c>
      <c r="C34" s="70">
        <v>1</v>
      </c>
      <c r="E34" s="64"/>
    </row>
    <row r="35" spans="1:5" ht="15" customHeight="1" x14ac:dyDescent="0.2">
      <c r="A35" s="63"/>
      <c r="B35" s="84" t="s">
        <v>80</v>
      </c>
      <c r="C35" s="72">
        <v>2</v>
      </c>
      <c r="E35" s="64"/>
    </row>
    <row r="36" spans="1:5" x14ac:dyDescent="0.2">
      <c r="A36" s="63"/>
      <c r="B36" s="84" t="s">
        <v>81</v>
      </c>
      <c r="C36" s="72">
        <v>3</v>
      </c>
      <c r="E36" s="64"/>
    </row>
    <row r="37" spans="1:5" x14ac:dyDescent="0.2">
      <c r="A37" s="63"/>
      <c r="B37" s="84" t="s">
        <v>82</v>
      </c>
      <c r="C37" s="72">
        <v>4</v>
      </c>
      <c r="E37" s="64"/>
    </row>
    <row r="38" spans="1:5" ht="28.5" customHeight="1" x14ac:dyDescent="0.2">
      <c r="A38" s="63"/>
      <c r="B38" s="85" t="s">
        <v>83</v>
      </c>
      <c r="C38" s="74">
        <v>5</v>
      </c>
      <c r="E38" s="64"/>
    </row>
    <row r="39" spans="1:5" ht="24.75" customHeight="1" x14ac:dyDescent="0.2">
      <c r="A39" s="63"/>
      <c r="E39" s="64"/>
    </row>
    <row r="40" spans="1:5" ht="15" customHeight="1" x14ac:dyDescent="0.2">
      <c r="A40" s="63"/>
      <c r="B40" s="66" t="s">
        <v>119</v>
      </c>
      <c r="E40" s="64"/>
    </row>
    <row r="41" spans="1:5" x14ac:dyDescent="0.2">
      <c r="A41" s="63"/>
      <c r="B41" s="8" t="s">
        <v>84</v>
      </c>
      <c r="E41" s="64"/>
    </row>
    <row r="42" spans="1:5" ht="15" customHeight="1" x14ac:dyDescent="0.2">
      <c r="A42" s="63"/>
      <c r="B42" s="86" t="s">
        <v>85</v>
      </c>
      <c r="C42" s="87">
        <v>1</v>
      </c>
      <c r="D42" s="78"/>
      <c r="E42" s="64"/>
    </row>
    <row r="43" spans="1:5" ht="25.5" x14ac:dyDescent="0.2">
      <c r="A43" s="63"/>
      <c r="B43" s="88" t="s">
        <v>86</v>
      </c>
      <c r="C43" s="89">
        <v>2</v>
      </c>
      <c r="D43" s="78"/>
      <c r="E43" s="64"/>
    </row>
    <row r="44" spans="1:5" ht="15" customHeight="1" x14ac:dyDescent="0.2">
      <c r="A44" s="63"/>
      <c r="B44" s="88" t="s">
        <v>87</v>
      </c>
      <c r="C44" s="89">
        <v>3</v>
      </c>
      <c r="D44" s="78"/>
      <c r="E44" s="64"/>
    </row>
    <row r="45" spans="1:5" ht="15" customHeight="1" x14ac:dyDescent="0.2">
      <c r="A45" s="63"/>
      <c r="B45" s="88" t="s">
        <v>88</v>
      </c>
      <c r="C45" s="89">
        <v>4</v>
      </c>
      <c r="D45" s="78"/>
      <c r="E45" s="64"/>
    </row>
    <row r="46" spans="1:5" ht="15" customHeight="1" x14ac:dyDescent="0.2">
      <c r="A46" s="63"/>
      <c r="B46" s="90" t="s">
        <v>89</v>
      </c>
      <c r="C46" s="74">
        <v>5</v>
      </c>
      <c r="E46" s="64"/>
    </row>
    <row r="47" spans="1:5" ht="24.75" customHeight="1" x14ac:dyDescent="0.2">
      <c r="A47" s="63"/>
      <c r="E47" s="64"/>
    </row>
    <row r="48" spans="1:5" ht="15" customHeight="1" x14ac:dyDescent="0.2">
      <c r="A48" s="63"/>
      <c r="B48" s="66" t="s">
        <v>120</v>
      </c>
      <c r="C48" s="66"/>
      <c r="E48" s="64"/>
    </row>
    <row r="49" spans="1:5" x14ac:dyDescent="0.2">
      <c r="A49" s="63"/>
      <c r="B49" s="8" t="s">
        <v>90</v>
      </c>
      <c r="E49" s="64"/>
    </row>
    <row r="50" spans="1:5" ht="15" customHeight="1" x14ac:dyDescent="0.2">
      <c r="A50" s="63"/>
      <c r="B50" s="91" t="s">
        <v>91</v>
      </c>
      <c r="C50" s="120">
        <v>0.2</v>
      </c>
      <c r="D50" s="63"/>
      <c r="E50" s="64"/>
    </row>
    <row r="51" spans="1:5" ht="15" customHeight="1" x14ac:dyDescent="0.2">
      <c r="A51" s="63"/>
      <c r="B51" s="92" t="s">
        <v>92</v>
      </c>
      <c r="C51" s="119">
        <v>0.4</v>
      </c>
      <c r="D51" s="63"/>
      <c r="E51" s="64"/>
    </row>
    <row r="52" spans="1:5" ht="15" customHeight="1" x14ac:dyDescent="0.2">
      <c r="A52" s="63"/>
      <c r="B52" s="92" t="s">
        <v>93</v>
      </c>
      <c r="C52" s="119">
        <v>0.6</v>
      </c>
      <c r="D52" s="63"/>
      <c r="E52" s="64"/>
    </row>
    <row r="53" spans="1:5" ht="15" customHeight="1" x14ac:dyDescent="0.2">
      <c r="A53" s="63"/>
      <c r="B53" s="92" t="s">
        <v>94</v>
      </c>
      <c r="C53" s="119">
        <v>0.8</v>
      </c>
      <c r="D53" s="63"/>
      <c r="E53" s="64"/>
    </row>
    <row r="54" spans="1:5" ht="15" customHeight="1" x14ac:dyDescent="0.2">
      <c r="A54" s="63"/>
      <c r="B54" s="93" t="s">
        <v>95</v>
      </c>
      <c r="C54" s="118">
        <v>1</v>
      </c>
      <c r="D54" s="63"/>
      <c r="E54" s="64"/>
    </row>
    <row r="55" spans="1:5" ht="24.75" customHeight="1" x14ac:dyDescent="0.2">
      <c r="A55" s="63"/>
      <c r="E55" s="64"/>
    </row>
    <row r="56" spans="1:5" ht="15" customHeight="1" x14ac:dyDescent="0.2">
      <c r="A56" s="63"/>
      <c r="B56" s="66" t="s">
        <v>121</v>
      </c>
      <c r="E56" s="64"/>
    </row>
    <row r="57" spans="1:5" ht="15" customHeight="1" x14ac:dyDescent="0.2">
      <c r="A57" s="63"/>
      <c r="B57" s="94" t="s">
        <v>96</v>
      </c>
      <c r="C57" s="95" t="s">
        <v>97</v>
      </c>
      <c r="D57" s="96" t="s">
        <v>98</v>
      </c>
      <c r="E57" s="64"/>
    </row>
    <row r="58" spans="1:5" ht="78.75" customHeight="1" x14ac:dyDescent="0.2">
      <c r="A58" s="63"/>
      <c r="B58" s="154" t="s">
        <v>99</v>
      </c>
      <c r="C58" s="97" t="s">
        <v>100</v>
      </c>
      <c r="D58" s="98" t="s">
        <v>101</v>
      </c>
      <c r="E58" s="64"/>
    </row>
    <row r="59" spans="1:5" ht="93.75" customHeight="1" x14ac:dyDescent="0.2">
      <c r="A59" s="63"/>
      <c r="B59" s="155" t="s">
        <v>102</v>
      </c>
      <c r="C59" s="99" t="s">
        <v>103</v>
      </c>
      <c r="D59" s="100" t="s">
        <v>104</v>
      </c>
      <c r="E59" s="64"/>
    </row>
    <row r="60" spans="1:5" ht="81.75" customHeight="1" x14ac:dyDescent="0.2">
      <c r="A60" s="63"/>
      <c r="B60" s="156" t="s">
        <v>105</v>
      </c>
      <c r="C60" s="101" t="s">
        <v>106</v>
      </c>
      <c r="D60" s="102" t="s">
        <v>107</v>
      </c>
      <c r="E60" s="64"/>
    </row>
    <row r="61" spans="1:5" x14ac:dyDescent="0.2">
      <c r="A61" s="63"/>
      <c r="B61" s="103" t="s">
        <v>108</v>
      </c>
      <c r="E61" s="64"/>
    </row>
    <row r="62" spans="1:5" x14ac:dyDescent="0.2">
      <c r="A62" s="63"/>
      <c r="E62" s="64"/>
    </row>
    <row r="63" spans="1:5" ht="15" customHeight="1" thickBot="1" x14ac:dyDescent="0.25">
      <c r="A63" s="63"/>
      <c r="B63" s="66" t="s">
        <v>128</v>
      </c>
      <c r="E63" s="64"/>
    </row>
    <row r="64" spans="1:5" ht="20.100000000000001" customHeight="1" x14ac:dyDescent="0.2">
      <c r="A64" s="63"/>
      <c r="B64" s="126" t="s">
        <v>164</v>
      </c>
      <c r="C64" s="121" t="s">
        <v>165</v>
      </c>
      <c r="E64" s="64"/>
    </row>
    <row r="65" spans="1:5" ht="30" customHeight="1" x14ac:dyDescent="0.2">
      <c r="A65" s="63"/>
      <c r="B65" s="127" t="s">
        <v>123</v>
      </c>
      <c r="C65" s="130" t="s">
        <v>166</v>
      </c>
      <c r="E65" s="64"/>
    </row>
    <row r="66" spans="1:5" ht="20.100000000000001" customHeight="1" x14ac:dyDescent="0.2">
      <c r="A66" s="63"/>
      <c r="B66" s="128" t="s">
        <v>124</v>
      </c>
      <c r="C66" s="131" t="s">
        <v>129</v>
      </c>
      <c r="E66" s="64"/>
    </row>
    <row r="67" spans="1:5" ht="20.100000000000001" customHeight="1" thickBot="1" x14ac:dyDescent="0.25">
      <c r="A67" s="63"/>
      <c r="B67" s="129" t="s">
        <v>167</v>
      </c>
      <c r="C67" s="122" t="s">
        <v>129</v>
      </c>
      <c r="E67" s="64"/>
    </row>
    <row r="68" spans="1:5" ht="13.5" thickBot="1" x14ac:dyDescent="0.25">
      <c r="A68" s="63"/>
      <c r="E68" s="64"/>
    </row>
    <row r="69" spans="1:5" ht="25.5" customHeight="1" x14ac:dyDescent="0.2">
      <c r="A69" s="63"/>
      <c r="B69" s="195" t="s">
        <v>109</v>
      </c>
      <c r="C69" s="195"/>
      <c r="D69" s="195"/>
      <c r="E69" s="64"/>
    </row>
    <row r="70" spans="1:5" ht="19.5" customHeight="1" x14ac:dyDescent="0.2">
      <c r="A70" s="63"/>
      <c r="B70" s="198" t="s">
        <v>110</v>
      </c>
      <c r="C70" s="198"/>
      <c r="D70" s="198"/>
      <c r="E70" s="64"/>
    </row>
    <row r="71" spans="1:5" ht="19.5" customHeight="1" x14ac:dyDescent="0.2">
      <c r="A71" s="63"/>
      <c r="B71" s="198" t="s">
        <v>122</v>
      </c>
      <c r="C71" s="198"/>
      <c r="D71" s="198"/>
      <c r="E71" s="64"/>
    </row>
    <row r="72" spans="1:5" ht="34.5" customHeight="1" x14ac:dyDescent="0.2">
      <c r="A72" s="63"/>
      <c r="B72" s="198" t="s">
        <v>111</v>
      </c>
      <c r="C72" s="198"/>
      <c r="D72" s="198"/>
      <c r="E72" s="64"/>
    </row>
    <row r="73" spans="1:5" ht="19.5" customHeight="1" x14ac:dyDescent="0.2">
      <c r="A73" s="63"/>
      <c r="B73" s="198" t="s">
        <v>112</v>
      </c>
      <c r="C73" s="198"/>
      <c r="D73" s="198"/>
      <c r="E73" s="64"/>
    </row>
    <row r="74" spans="1:5" ht="19.5" customHeight="1" x14ac:dyDescent="0.2">
      <c r="A74" s="63"/>
      <c r="B74" s="198" t="s">
        <v>113</v>
      </c>
      <c r="C74" s="198"/>
      <c r="D74" s="198"/>
      <c r="E74" s="64"/>
    </row>
    <row r="75" spans="1:5" ht="39" customHeight="1" x14ac:dyDescent="0.2">
      <c r="A75" s="63"/>
      <c r="B75" s="196" t="s">
        <v>114</v>
      </c>
      <c r="C75" s="196"/>
      <c r="D75" s="196"/>
      <c r="E75" s="64"/>
    </row>
    <row r="76" spans="1:5" ht="24.75" customHeight="1" thickBot="1" x14ac:dyDescent="0.25">
      <c r="A76" s="104"/>
      <c r="B76" s="105"/>
      <c r="C76" s="105"/>
      <c r="D76" s="105"/>
      <c r="E76" s="106"/>
    </row>
    <row r="77" spans="1:5" x14ac:dyDescent="0.2">
      <c r="E77" s="61"/>
    </row>
  </sheetData>
  <sheetProtection sheet="1" objects="1" scenarios="1"/>
  <mergeCells count="9">
    <mergeCell ref="A2:E2"/>
    <mergeCell ref="B69:D69"/>
    <mergeCell ref="B75:D75"/>
    <mergeCell ref="B11:D11"/>
    <mergeCell ref="B70:D70"/>
    <mergeCell ref="B71:D71"/>
    <mergeCell ref="B72:D72"/>
    <mergeCell ref="B73:D73"/>
    <mergeCell ref="B74:D74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AF28-3B5E-4E76-B00A-8AA0977B70C0}">
  <dimension ref="A1:M10"/>
  <sheetViews>
    <sheetView workbookViewId="0">
      <selection activeCell="J2" sqref="J2"/>
    </sheetView>
  </sheetViews>
  <sheetFormatPr defaultRowHeight="15" x14ac:dyDescent="0.25"/>
  <sheetData>
    <row r="1" spans="1:13" x14ac:dyDescent="0.25">
      <c r="A1" s="201" t="s">
        <v>151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3" spans="1:13" ht="20.100000000000001" customHeight="1" x14ac:dyDescent="0.25">
      <c r="B3" s="200" t="s">
        <v>150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3" ht="20.100000000000001" customHeight="1" x14ac:dyDescent="0.25">
      <c r="B4" s="149" t="s">
        <v>6</v>
      </c>
      <c r="C4" s="199" t="s">
        <v>168</v>
      </c>
      <c r="D4" s="199"/>
      <c r="E4" s="199"/>
      <c r="F4" s="199"/>
      <c r="G4" s="199"/>
      <c r="H4" s="199"/>
      <c r="I4" s="199"/>
      <c r="J4" s="199"/>
      <c r="K4" s="199"/>
      <c r="L4" s="199"/>
    </row>
    <row r="5" spans="1:13" ht="20.100000000000001" customHeight="1" x14ac:dyDescent="0.25">
      <c r="B5" s="149" t="s">
        <v>7</v>
      </c>
      <c r="C5" s="199" t="s">
        <v>152</v>
      </c>
      <c r="D5" s="199"/>
      <c r="E5" s="199"/>
      <c r="F5" s="199"/>
      <c r="G5" s="199"/>
      <c r="H5" s="199"/>
      <c r="I5" s="199"/>
      <c r="J5" s="199"/>
      <c r="K5" s="199"/>
      <c r="L5" s="199"/>
    </row>
    <row r="6" spans="1:13" ht="35.1" customHeight="1" x14ac:dyDescent="0.25">
      <c r="B6" s="149" t="s">
        <v>8</v>
      </c>
      <c r="C6" s="199" t="s">
        <v>153</v>
      </c>
      <c r="D6" s="199"/>
      <c r="E6" s="199"/>
      <c r="F6" s="199"/>
      <c r="G6" s="199"/>
      <c r="H6" s="199"/>
      <c r="I6" s="199"/>
      <c r="J6" s="199"/>
      <c r="K6" s="199"/>
      <c r="L6" s="199"/>
    </row>
    <row r="7" spans="1:13" ht="35.1" customHeight="1" x14ac:dyDescent="0.25">
      <c r="B7" s="149" t="s">
        <v>9</v>
      </c>
      <c r="C7" s="199" t="s">
        <v>171</v>
      </c>
      <c r="D7" s="199"/>
      <c r="E7" s="199"/>
      <c r="F7" s="199"/>
      <c r="G7" s="199"/>
      <c r="H7" s="199"/>
      <c r="I7" s="199"/>
      <c r="J7" s="199"/>
      <c r="K7" s="199"/>
      <c r="L7" s="199"/>
    </row>
    <row r="8" spans="1:13" ht="35.1" customHeight="1" x14ac:dyDescent="0.25">
      <c r="B8" s="149" t="s">
        <v>10</v>
      </c>
      <c r="C8" s="199" t="s">
        <v>170</v>
      </c>
      <c r="D8" s="199"/>
      <c r="E8" s="199"/>
      <c r="F8" s="199"/>
      <c r="G8" s="199"/>
      <c r="H8" s="199"/>
      <c r="I8" s="199"/>
      <c r="J8" s="199"/>
      <c r="K8" s="199"/>
      <c r="L8" s="199"/>
    </row>
    <row r="9" spans="1:13" ht="35.1" customHeight="1" x14ac:dyDescent="0.25">
      <c r="B9" s="149" t="s">
        <v>11</v>
      </c>
      <c r="C9" s="199" t="s">
        <v>169</v>
      </c>
      <c r="D9" s="199"/>
      <c r="E9" s="199"/>
      <c r="F9" s="199"/>
      <c r="G9" s="199"/>
      <c r="H9" s="199"/>
      <c r="I9" s="199"/>
      <c r="J9" s="199"/>
      <c r="K9" s="199"/>
      <c r="L9" s="199"/>
    </row>
    <row r="10" spans="1:13" ht="20.100000000000001" customHeight="1" x14ac:dyDescent="0.25">
      <c r="B10" s="149" t="s">
        <v>12</v>
      </c>
      <c r="C10" s="199" t="s">
        <v>154</v>
      </c>
      <c r="D10" s="199"/>
      <c r="E10" s="199"/>
      <c r="F10" s="199"/>
      <c r="G10" s="199"/>
      <c r="H10" s="199"/>
      <c r="I10" s="199"/>
      <c r="J10" s="199"/>
      <c r="K10" s="199"/>
      <c r="L10" s="199"/>
    </row>
  </sheetData>
  <sheetProtection sheet="1" objects="1" scenarios="1"/>
  <mergeCells count="9">
    <mergeCell ref="C7:L7"/>
    <mergeCell ref="C9:L9"/>
    <mergeCell ref="C10:L10"/>
    <mergeCell ref="B3:L3"/>
    <mergeCell ref="A1:M1"/>
    <mergeCell ref="C4:L4"/>
    <mergeCell ref="C5:L5"/>
    <mergeCell ref="C6:L6"/>
    <mergeCell ref="C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2856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Watercourses &amp; Proj Specs</vt:lpstr>
      <vt:lpstr>Risk Assessment</vt:lpstr>
      <vt:lpstr>Risk Rating Tables</vt:lpstr>
      <vt:lpstr>Summary</vt:lpstr>
      <vt:lpstr>'Risk Assessment'!Print_Area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Daphney Poppy Ramaphosa</dc:creator>
  <dc:description/>
  <cp:lastModifiedBy>DeanO</cp:lastModifiedBy>
  <cp:revision>239</cp:revision>
  <cp:lastPrinted>2023-06-10T17:32:25Z</cp:lastPrinted>
  <dcterms:created xsi:type="dcterms:W3CDTF">2013-08-26T16:41:00Z</dcterms:created>
  <dcterms:modified xsi:type="dcterms:W3CDTF">2024-02-13T10:13:47Z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1033-11.1.0.8865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